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83.2017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0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<sst xmlns="http://schemas.openxmlformats.org/spreadsheetml/2006/main" count="317" uniqueCount="136">
  <si>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</si>
  <si>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</si>
  <si>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</si>
  <si>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</si>
  <si>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</si>
  <si>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</si>
  <si>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</si>
  <si>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cena jednostkowa netto</t>
  </si>
  <si>
    <t>Cena jednostkowa brutto</t>
  </si>
  <si>
    <t>………………………………………..</t>
  </si>
  <si>
    <t>podpis</t>
  </si>
  <si>
    <t>Nazwa producenta</t>
  </si>
  <si>
    <t>Rozmiar</t>
  </si>
  <si>
    <t>Nazwa handlowa/ 
Nr Katalogowy</t>
  </si>
  <si>
    <t>szt.</t>
  </si>
  <si>
    <t>10m x 15 cm</t>
  </si>
  <si>
    <t>10m x 20 cm</t>
  </si>
  <si>
    <t>Przylepiec z opatrunkiem, wyspowy włókninowy , jałowy</t>
  </si>
  <si>
    <t xml:space="preserve"> 8 x 15 cm</t>
  </si>
  <si>
    <t>10 x 20 cm</t>
  </si>
  <si>
    <t>10 x 25 cm</t>
  </si>
  <si>
    <t>10 x 30 cm</t>
  </si>
  <si>
    <t>10 x 35 cm</t>
  </si>
  <si>
    <t>owalny 
6,5 x 9,5 cm</t>
  </si>
  <si>
    <t xml:space="preserve">przyrząd do drenażu jamy bębenkowej ucha środkowego Typ I wykonane z PTFE, </t>
  </si>
  <si>
    <t>śr. wew. 1,14 mm</t>
  </si>
  <si>
    <t>śr. wew. 0,9 mm</t>
  </si>
  <si>
    <t xml:space="preserve">PAKIET </t>
  </si>
  <si>
    <t>Wartość Netto</t>
  </si>
  <si>
    <t xml:space="preserve">Wartość Brutto </t>
  </si>
  <si>
    <t>Pakiet 1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</si>
  <si>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</si>
  <si>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</si>
  <si>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</si>
  <si>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</si>
  <si>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</si>
  <si>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</si>
  <si>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</si>
  <si>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</si>
  <si>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</si>
  <si>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</si>
  <si>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 xml:space="preserve">Suma </t>
  </si>
  <si>
    <t xml:space="preserve"> cena jednostkowa netto </t>
  </si>
  <si>
    <t>10m x 10 cm</t>
  </si>
  <si>
    <t>sterylny antyseptyczny żel z lidokainą i chlorhexydyną przeznaczony do znieczulenia</t>
  </si>
  <si>
    <t>6-8,5 g</t>
  </si>
  <si>
    <t>80x50x10mm</t>
  </si>
  <si>
    <t>80x50x1mm</t>
  </si>
  <si>
    <t>kompres nasączony alkoholem do odkażania skóry przed injiekcjami</t>
  </si>
  <si>
    <t xml:space="preserve">rozm min. 30 - 35 mm x 32-60 mm </t>
  </si>
  <si>
    <t>100 szt.</t>
  </si>
  <si>
    <t>gaza hemostatyczna -utleniona regenerowana celuloza</t>
  </si>
  <si>
    <t>5x7,5cm</t>
  </si>
  <si>
    <t>10x7,5cm</t>
  </si>
  <si>
    <t>10cmx20cm</t>
  </si>
  <si>
    <t xml:space="preserve">gąbka żelatynowa całkowicie wchłanialna hemostatyczna, nierozpuszczalna w wodzie,  czas hemostazy 2-4 minuty, </t>
  </si>
  <si>
    <t>dł. balonu : 8 cm
śr. balonu : 6 - 8; 8 - 10; 10 - 12; 12 - 15; 15 - 18: 18 - 20 mm
dł. robocza :180 cm</t>
  </si>
  <si>
    <t>dł. balonu : 5,5 cm
śr. balonu :  6 - 8; 8 - 10; 10 - 12; 12 - 15; 15 - 18, 
18 - 20 mm
dł. robocza - 180 , 240 cm</t>
  </si>
  <si>
    <r>
      <t>śr. zewn .038", 
dł. 260cm</t>
    </r>
    <r>
      <rPr>
        <sz val="6"/>
        <rFont val="Arial"/>
        <family val="2"/>
      </rPr>
      <t xml:space="preserve"> 
(zalecany przy protezowaniu przełyku)</t>
    </r>
  </si>
  <si>
    <t xml:space="preserve">dł.: 10, 12, 15 cm; 
śr. 18 mm
śr. kołnierza antymigracyjnego 25 mm/ 23 mm, 
śr. kołnierza antymigracyjnego 28 mm/28 mm. </t>
  </si>
  <si>
    <t>dł. stentów: 
stent krótki : dł. max. 10 cm; 
stent standardowy : dł. 12 cm (+/- 1 cm); 
stent długi : dł. min. 15 cm,  
śr.zewn. stentów:
18 mm (+/- 1 mm),
23 mm (+/- 1 mm),</t>
  </si>
  <si>
    <t>Urządzenie do inflacji balonów  z manometrem, pozwalające na pracę w granicach ciśnień 0-20 ATM; z gwintowanym tłokiem i funkcją szybkiej pre-inflacji/deflacji.</t>
  </si>
  <si>
    <t>op. 5 szt.</t>
  </si>
  <si>
    <t xml:space="preserve">Strzykawka z manometrem współpracująca z urządzeniem do inflacji balonów, pozwalająca na pracę w granicach ciśnień 0 – 12 ATM </t>
  </si>
  <si>
    <t>Urządzenie do inflacji balonów przełykowo – jelitowych, współpracujące ze strzykawką z manometrem, pozwalające na inflację i deflację przy użyciu jednej ręki.</t>
  </si>
  <si>
    <t>RAZEM</t>
  </si>
  <si>
    <t>Balony do poszerzania zwężeń jelitowych, przełykowych, odźwiernika i żółciowych
• balony o zmiennej średnicy
• z możliwością inflacji za pomocą kontrastu lub jego roztworu
• z zaokrąglonymi końcami pozwalającymi na obserwację miejsca dylatacji przez ścianę balonu
• z możliwością wprowadzania balonu po prowadniku metalowym pokrytym teflonem, z atraumatyczną końcówką (prowadnik w zestawie z balonem)
• współpracujące z kanałem endoskopu o śr. 2,8 mm
• średnica cewnika - 7,5 Fr</t>
  </si>
  <si>
    <t xml:space="preserve">Balony do poszerzania zwężeń przełykowych typu
• balony o zmiennej średnicy
• z możliwością inflacji za pomocą kontrastu lub jego roztworu
• z zaokrąglonymi końcami pozwalającymi na obserwację miejsca dylatacji przez ścianę balonu
• zamontowane na drucie
• z giętką atraumatyczną końcówką roboczą
• współpracujące z kanałem endoskopu o śr. 2,8 mm
• średnica cewnika - 6 Fr
</t>
  </si>
  <si>
    <t xml:space="preserve">Nitinolowe samorozprężalne stenty przełykowe
• kołnierze antymigracyjne znajdujące się na obu końcach stentu;   
• uwalnianie do końca dystalnego; 
• na kołnierzu proksymalnym nić oplatająca koniec kołnierza służąca do repozycji (lub do usuwania stentu - wersja pokrywana) 
• wykonane z nitinolu; 
• dostępne w wersji pokrywanej na całej długości;
• z możliwością stosowania zarówno w zwężeniach nowotworowych jak i łagodnych,  
• z rejestracją implantacji w zwężeniach łagodnych, 
• usuwalne w okresie  8 tygodni od momentu implantacji .
• dostępne również  w wersji z niepokrytymi końcami;
• system uwalniający: średnica: 18,5 Fr;  dający możliwość uwalniania stentu do 75% jego długości i w razie konieczności jego repozycji.
</t>
  </si>
  <si>
    <t xml:space="preserve">Samorozprężalne, metalowe stenty do protezowania zwężeń przełyku
• uwalniane od końca proksymalnego poprzez kontrolowane prucie nici oplecionej na zaciśniętym stencie,
• przystosowane do protezowania górnego, środkowego i dolnego odcinka przełyku oraz wpustu żołądka,
• wykonane z nitinolu, zapewniające możliwość prowadzenia u pacjenta   z zaimplantowanym stentem radioterapii oraz rezonansu magnetycznego,
• w części roboczej pokrywane od strony zewnętrznej tworzywem uniemożliwiającym wrastanie tkanek nowotworowych do wnętrza stentu oraz dającym możliwość dokładnego uszczelniania przetok, 
• z niepokrywanymi końcami zapewniającymi fiksację stentu do zdrowego odcinka przełyku,
• zamontowane na giętkim zestawie wprowadzającym o średnicy maksymalnej 8 mm i gotowe do implantacji po wyjęciu z opakowania,
• z markerami RTG i znacznikiem endoskopowym na zestawie wprowadzającym, pozwalającym na jednoznaczną identyfikację położenia stentu oraz jego części pokrywanej po pełnym rozprężeniu 
</t>
  </si>
  <si>
    <t xml:space="preserve">Prowadnik super sztywny ze stalowym rdzeniem pokrytym spiralną wykonaną z płaskiego drutu pokrytego warstwą teflonu, </t>
  </si>
  <si>
    <t>9- 9,2 m x 2,5 cm.</t>
  </si>
  <si>
    <t xml:space="preserve">Przylepiec pokryty hypoalergicznym klejem akrylowym, rozciągliwy  włókninowy , </t>
  </si>
  <si>
    <t xml:space="preserve">Przylepiec pokryty hypoalergicznym klejem akrylowym, rozciągliwy  włókninowy z papierem podkładowym  </t>
  </si>
  <si>
    <t xml:space="preserve">Przylepiec pokryty hypoalergicznym klejem akrylowym, rozciągliwy włókninowy, z papierem podkładowym </t>
  </si>
  <si>
    <t xml:space="preserve">igła do portów naczyniowych ze szlifem skośnym i skrzydełkami do długotrwałych injekcji leków, żywienia pozajelitowego, leków cytotoksycznych oraz do pobierania próbek krwi, bezpieczna w MRI, </t>
  </si>
  <si>
    <t xml:space="preserve">igła do portów naczyniowych ze szlifem skośnym do krótkotrwałych injekcji min. leków, pobierania próbek krwi, bezpiecznych w MRI, </t>
  </si>
  <si>
    <t xml:space="preserve">19 G dł. 15 mm, 20 mm, 25mm, 
20 G dł. 15 mm, 20 mm, 25mm, 30 mm, 
22G 15 mm, 20 mm, 25mm, </t>
  </si>
  <si>
    <t xml:space="preserve">19 G dł. 15 mm, 20 mm, 25mm, 
20 G dł. 15 mm, 20 mm, 25mm, 35 mm, 
22G 15 mm, 20 mm, 25mm, </t>
  </si>
  <si>
    <t>Igła do znieczuleń splotów z odizolowanym krótkim szlifem, atraumatyczny, nietnący koniec,  igła ze znacznikami USG, na stałe połączona z drenem do podania leku i z kablem elektrycznym, kompatybilna z stymulatorem Stimuplex HNS 12</t>
  </si>
  <si>
    <t xml:space="preserve">20-25 G, dł. 25-150 </t>
  </si>
  <si>
    <t>Pakiet 8</t>
  </si>
  <si>
    <t xml:space="preserve">Zgłębnik gastrostomijny typu G-tube z portem do żywienia typu ENFit, wykonany z silikonu,  zgłębnik widoczny w RTG, zakładanie nie wymagające użycia endoskopu, </t>
  </si>
  <si>
    <t>Ch 14 - balon 5 ml 
Ch 18 - balon 15 ml 
Ch 20 - balon 15 ml</t>
  </si>
  <si>
    <t>-</t>
  </si>
  <si>
    <t>Zestaw do podawania żywienia dojelitowego za pomocą zgłębnika, do stosowania z pompą Compat Ella, kompatybilny z opakowaniami SmartFlex, Flexibaggle i innymi pojemnikami gotowymi do zawieszenia (RTH) z systemem łączącym EnPlus oraz butelkami z szeroką szyjką/butelkami z kapslem. Zestaw zawierający port do podawania leków ENFit z 3 wejściami.</t>
  </si>
  <si>
    <t>Pakiet 2</t>
  </si>
  <si>
    <t>Pakiet 3</t>
  </si>
  <si>
    <t>Pakiet 4</t>
  </si>
  <si>
    <t>Pakiet 5</t>
  </si>
  <si>
    <t>Pakiet 6</t>
  </si>
  <si>
    <t>Pakiet 7</t>
  </si>
  <si>
    <t>Pakiet 9</t>
  </si>
  <si>
    <t>Pakiet 10</t>
  </si>
  <si>
    <t xml:space="preserve">Paracetamolum </t>
  </si>
  <si>
    <t>1 g/ 100 ml</t>
  </si>
  <si>
    <t>fiolka</t>
  </si>
  <si>
    <t>0,5 g/ 50 ml</t>
  </si>
  <si>
    <t>głębokość punkcji : 1,5mm ; 1,8mm.</t>
  </si>
  <si>
    <t>op. 200 szt.</t>
  </si>
  <si>
    <t xml:space="preserve">jednorazowe nakłuwacze z automatycznym mechanizmem bezpieczeństwa zapewniające nieodwracalne wycofanie igły do badań min. poziomu cukru we krwi, badanie krzepliwości, poziom cholesterolu, badanie gazometryczne i elektrolitów, </t>
  </si>
  <si>
    <t>silikonowy cewnik zewnętrzny , z przylepną warstwą z hydrokoloidu</t>
  </si>
  <si>
    <t xml:space="preserve">25 mm, 29 mm, 32 mm, 36 mm, 41 mm, </t>
  </si>
  <si>
    <t xml:space="preserve">worek ileostomijny 1-częściowy,  przeźroczysty z odpływem z zamknięciem zabezpieczającym przed wypływem treści, </t>
  </si>
  <si>
    <t>rozmiar do wycięcia od 10-76 mm</t>
  </si>
  <si>
    <t>płytka do worka z poz. 6</t>
  </si>
  <si>
    <t xml:space="preserve">system dwuczęściowy: worek ileostomijny z odpływem z zamknięciem zabezpieczającym przed wypływem treści, </t>
  </si>
  <si>
    <t>worek kolostomijny 1-o częściowy przeźroczysty</t>
  </si>
  <si>
    <t>pierścienie uszczelniające</t>
  </si>
  <si>
    <t xml:space="preserve">  Cena jednostkowa netto  </t>
  </si>
  <si>
    <t xml:space="preserve">   Cena jednostkowa netto   </t>
  </si>
  <si>
    <t xml:space="preserve">    Cena jednostkowa netto    </t>
  </si>
  <si>
    <t>Nazwa handlowa/ 
Nr EAN</t>
  </si>
  <si>
    <t xml:space="preserve">Zestaw do długotrwałego żywienia dożołądkowego zakładany przezskórnie metodą "push" pod kontrolą endoskopu, wykonany z silikonu, </t>
  </si>
  <si>
    <t xml:space="preserve">tuba do wentylacji średnio-terminowej typu Shah, wyposażona w:  poszerzony kołnież wewnętrzny, języczek, pakowane pojedynczo , sterylna </t>
  </si>
  <si>
    <t xml:space="preserve">tuba do wentylacji średnio-terminowej typu Shah, wyposażona w:  poszerzony kołnież wewnętrzny, bez języczka, pakowane pojedynczo , sterylna </t>
  </si>
  <si>
    <t xml:space="preserve">Worek do dobowej zbiórki moczu  ze spustem z zaworem typu T,  jałowy, jednorazowy,  posiada zastawkę bezzwrotną, zawór spustowy szybkiego opróżniania typu poprzecznego (T),  dren łączący zakończony uniwersalnym łącznikiem schodkowym, </t>
  </si>
  <si>
    <t>poj. 2 l
dł.drenu min 90 cm</t>
  </si>
  <si>
    <t xml:space="preserve">poj. 2 l
</t>
  </si>
  <si>
    <t xml:space="preserve">Worek do godzinowej zbiórki moczu </t>
  </si>
  <si>
    <t xml:space="preserve"> Płyn nawadniający interwencyjny hipotoniczny</t>
  </si>
  <si>
    <t>500 ml</t>
  </si>
  <si>
    <t xml:space="preserve">     Cena jednostkowa netto     </t>
  </si>
  <si>
    <t>but. PE</t>
  </si>
  <si>
    <t>przyrząd do monitorowania ciśnienia podawanego leku podczas injekcji przy znieczulaniu nerwów obwodowych</t>
  </si>
  <si>
    <t>18G/80 mm i 160mm, 20G/80 mm i 160mm, 22G/160mm</t>
  </si>
  <si>
    <t>dł.cewnika 50 cm
dł.igły 7,5 cm,
poj.worka 2l</t>
  </si>
  <si>
    <t>Zestaw do przezskórnego drenażu opłucnej z cewnikiem poliuretanowym zakończonym  otworkami bocznymi, z rozdzieralną osłonką, zakładany na igle punkcyjnej , z kranikiem trójdrożnym, strzykawka 60ml, dren z jednokierunkowym zaworem automatycznym, z workiem do zbiórki płynów,zestaw jałowy.</t>
  </si>
  <si>
    <t xml:space="preserve">Zestaw do ewakuacji płynów z jamy otrzewnowej lub opłucnej,(paracentezy/toracentez) zestaw z igłą Veresa z zaworem jednokierunkowym lub kranikiem trójdrożnym, </t>
  </si>
  <si>
    <t>pasta uszczelniająca</t>
  </si>
  <si>
    <t>Zestaw do inwazyjnego pomiaru OCŻ z 1 przetwornik, niebieski/czerwony do monitorów GOLDWAY COMBITRANS</t>
  </si>
  <si>
    <t xml:space="preserve">Zestaw do kaniulacji żył centralnych metodą Seldingera 3-o św. , cewnik wykonany z PUR o powierzchni hydrofilnej, antybakteryjnej pokrytej poliheksanidyną, widoczny w promieniach RTG, w zestawie min.:  prowadnica z końcówką J, igła V G18 (1,3 x 73 mm) z zastawką , rozszerzadło , skalpel, strzykawka 5 ml, </t>
  </si>
  <si>
    <t xml:space="preserve">śr.kanałów 16/18/18 ługości 15, 20, 30 cm, </t>
  </si>
  <si>
    <t xml:space="preserve">Zestaw do kaniulacji żył centralnych metodą Seldingera 1-o św, cewnik wykonany z PUR , widoczny w promieniach RTG, w zestawie min.:  prowadnica z końcówką J, igła V G18 (1,3 x 73 mm) , igła Seldingera G18 lub G20 , rozszerzadło ,  strzykawka 5 ml, </t>
  </si>
  <si>
    <t>Załącznik nr 3 do SIWZ                                                                                     - Formularz asortymentowo-cenowy</t>
  </si>
  <si>
    <t>,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</si>
</sst>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vertical="center" wrapText="1"/>
    </xf>
    <xf numFmtId="168" fontId="7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3" fontId="6" fillId="34" borderId="0" xfId="0" applyNumberFormat="1" applyFont="1" applyFill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168" fontId="6" fillId="35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68" fontId="6" fillId="34" borderId="0" xfId="0" applyNumberFormat="1" applyFont="1" applyFill="1" applyBorder="1" applyAlignment="1">
      <alignment horizontal="center" vertical="center" wrapText="1"/>
    </xf>
    <xf numFmtId="9" fontId="6" fillId="34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3" fontId="6" fillId="3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33" borderId="0" xfId="0" applyNumberFormat="1" applyFont="1" applyFill="1" applyAlignment="1">
      <alignment horizontal="left" vertical="center" wrapText="1"/>
    </xf>
    <xf numFmtId="3" fontId="6" fillId="33" borderId="0" xfId="0" applyNumberFormat="1" applyFont="1" applyFill="1" applyAlignment="1">
      <alignment horizontal="center" vertical="center" wrapText="1"/>
    </xf>
    <xf numFmtId="44" fontId="6" fillId="33" borderId="0" xfId="0" applyNumberFormat="1" applyFont="1" applyFill="1" applyAlignment="1">
      <alignment horizontal="center" vertical="center" wrapText="1"/>
    </xf>
    <xf numFmtId="168" fontId="6" fillId="33" borderId="0" xfId="0" applyNumberFormat="1" applyFont="1" applyFill="1" applyAlignment="1">
      <alignment horizontal="center" vertical="center" wrapText="1"/>
    </xf>
    <xf numFmtId="9" fontId="6" fillId="33" borderId="0" xfId="0" applyNumberFormat="1" applyFont="1" applyFill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44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168" fontId="6" fillId="0" borderId="0" xfId="0" applyNumberFormat="1" applyFont="1" applyAlignment="1">
      <alignment vertical="center"/>
    </xf>
    <xf numFmtId="9" fontId="6" fillId="0" borderId="1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horizontal="left" vertical="center" wrapText="1"/>
    </xf>
    <xf numFmtId="168" fontId="6" fillId="0" borderId="0" xfId="0" applyNumberFormat="1" applyFont="1" applyAlignment="1">
      <alignment vertical="center" wrapText="1"/>
    </xf>
    <xf numFmtId="168" fontId="6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3" fontId="6" fillId="33" borderId="0" xfId="0" applyNumberFormat="1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44" fontId="6" fillId="0" borderId="1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wrapText="1"/>
    </xf>
    <xf numFmtId="0" fontId="6" fillId="37" borderId="18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6" fillId="0" borderId="10" xfId="0" applyFont="1" applyBorder="1" applyAlignment="1" quotePrefix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168" fontId="7" fillId="0" borderId="10" xfId="0" applyNumberFormat="1" applyFont="1" applyBorder="1" applyAlignment="1">
      <alignment horizontal="center" vertical="center" wrapText="1"/>
    </xf>
    <xf numFmtId="168" fontId="7" fillId="36" borderId="11" xfId="0" applyNumberFormat="1" applyFont="1" applyFill="1" applyBorder="1" applyAlignment="1">
      <alignment horizontal="center" vertical="center" wrapText="1"/>
    </xf>
    <xf numFmtId="168" fontId="7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17" xfId="0" applyFont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wrapText="1"/>
    </xf>
    <xf numFmtId="168" fontId="7" fillId="0" borderId="15" xfId="0" applyNumberFormat="1" applyFont="1" applyBorder="1" applyAlignment="1">
      <alignment horizontal="center" vertical="center" wrapText="1"/>
    </xf>
    <xf numFmtId="168" fontId="7" fillId="36" borderId="12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168" fontId="6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wrapText="1"/>
    </xf>
    <xf numFmtId="4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 wrapText="1"/>
    </xf>
    <xf numFmtId="168" fontId="7" fillId="0" borderId="20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44" fontId="6" fillId="0" borderId="0" xfId="0" applyNumberFormat="1" applyFont="1" applyAlignment="1">
      <alignment/>
    </xf>
    <xf numFmtId="44" fontId="6" fillId="0" borderId="10" xfId="0" applyNumberFormat="1" applyFont="1" applyBorder="1" applyAlignment="1">
      <alignment vertical="center"/>
    </xf>
    <xf numFmtId="0" fontId="6" fillId="37" borderId="0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vertical="center" wrapText="1"/>
    </xf>
    <xf numFmtId="0" fontId="6" fillId="37" borderId="22" xfId="0" applyFont="1" applyFill="1" applyBorder="1" applyAlignment="1">
      <alignment horizontal="center" vertical="center" wrapText="1"/>
    </xf>
    <xf numFmtId="3" fontId="6" fillId="33" borderId="20" xfId="0" applyNumberFormat="1" applyFont="1" applyFill="1" applyBorder="1" applyAlignment="1">
      <alignment horizontal="center" vertical="center"/>
    </xf>
    <xf numFmtId="168" fontId="6" fillId="35" borderId="21" xfId="0" applyNumberFormat="1" applyFont="1" applyFill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4" fontId="6" fillId="34" borderId="0" xfId="0" applyNumberFormat="1" applyFont="1" applyFill="1" applyAlignment="1">
      <alignment vertical="center"/>
    </xf>
    <xf numFmtId="44" fontId="6" fillId="34" borderId="0" xfId="0" applyNumberFormat="1" applyFont="1" applyFill="1" applyAlignment="1">
      <alignment horizontal="left" vertical="center"/>
    </xf>
    <xf numFmtId="44" fontId="6" fillId="0" borderId="0" xfId="0" applyNumberFormat="1" applyFont="1" applyAlignment="1">
      <alignment horizontal="left" vertical="center"/>
    </xf>
    <xf numFmtId="0" fontId="7" fillId="38" borderId="0" xfId="0" applyFont="1" applyFill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left" vertical="center" wrapText="1"/>
    </xf>
    <xf numFmtId="16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168" fontId="6" fillId="0" borderId="1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168" fontId="7" fillId="0" borderId="13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="130" zoomScaleNormal="130" zoomScalePageLayoutView="0" workbookViewId="0" topLeftCell="A109">
      <selection activeCell="F138" sqref="F138"/>
    </sheetView>
  </sheetViews>
  <sheetFormatPr defaultColWidth="8.8515625" defaultRowHeight="12.75"/>
  <cols>
    <col min="1" max="1" width="2.421875" style="14" bestFit="1" customWidth="1"/>
    <col min="2" max="2" width="40.421875" style="21" customWidth="1"/>
    <col min="3" max="3" width="15.00390625" style="1" customWidth="1"/>
    <col min="4" max="4" width="7.8515625" style="14" customWidth="1"/>
    <col min="5" max="5" width="7.7109375" style="22" customWidth="1"/>
    <col min="6" max="6" width="10.7109375" style="23" customWidth="1"/>
    <col min="7" max="7" width="10.7109375" style="24" customWidth="1"/>
    <col min="8" max="8" width="6.8515625" style="24" customWidth="1"/>
    <col min="9" max="9" width="9.7109375" style="24" customWidth="1"/>
    <col min="10" max="10" width="9.421875" style="24" customWidth="1"/>
    <col min="11" max="11" width="9.8515625" style="24" customWidth="1"/>
    <col min="12" max="12" width="9.421875" style="24" customWidth="1"/>
    <col min="13" max="13" width="8.8515625" style="24" customWidth="1"/>
    <col min="14" max="14" width="9.7109375" style="109" bestFit="1" customWidth="1"/>
    <col min="15" max="16384" width="8.8515625" style="24" customWidth="1"/>
  </cols>
  <sheetData>
    <row r="1" spans="7:10" ht="9.75">
      <c r="G1" s="134" t="s">
        <v>134</v>
      </c>
      <c r="H1" s="134"/>
      <c r="I1" s="134"/>
      <c r="J1" s="134"/>
    </row>
    <row r="2" spans="7:10" ht="9.75">
      <c r="G2" s="134"/>
      <c r="H2" s="134"/>
      <c r="I2" s="134"/>
      <c r="J2" s="134"/>
    </row>
    <row r="3" ht="9.75"/>
    <row r="4" ht="27.75" customHeight="1"/>
    <row r="5" ht="9.75">
      <c r="B5" s="25" t="s">
        <v>30</v>
      </c>
    </row>
    <row r="6" spans="1:12" ht="51.75" customHeight="1">
      <c r="A6" s="26" t="s">
        <v>4</v>
      </c>
      <c r="B6" s="27" t="s">
        <v>0</v>
      </c>
      <c r="C6" s="2" t="s">
        <v>12</v>
      </c>
      <c r="D6" s="2" t="s">
        <v>1</v>
      </c>
      <c r="E6" s="28" t="s">
        <v>2</v>
      </c>
      <c r="F6" s="29" t="s">
        <v>7</v>
      </c>
      <c r="G6" s="30" t="s">
        <v>8</v>
      </c>
      <c r="H6" s="2" t="s">
        <v>5</v>
      </c>
      <c r="I6" s="30" t="s">
        <v>6</v>
      </c>
      <c r="J6" s="30" t="s">
        <v>3</v>
      </c>
      <c r="K6" s="2" t="s">
        <v>13</v>
      </c>
      <c r="L6" s="2" t="s">
        <v>11</v>
      </c>
    </row>
    <row r="7" spans="1:12" ht="19.5">
      <c r="A7" s="54">
        <v>1</v>
      </c>
      <c r="B7" s="31" t="s">
        <v>72</v>
      </c>
      <c r="C7" s="8" t="s">
        <v>71</v>
      </c>
      <c r="D7" s="18" t="s">
        <v>14</v>
      </c>
      <c r="E7" s="55">
        <v>150</v>
      </c>
      <c r="F7" s="44"/>
      <c r="G7" s="33">
        <f>ROUND(F7*(1+H7),2)</f>
        <v>0</v>
      </c>
      <c r="H7" s="34">
        <v>0.08</v>
      </c>
      <c r="I7" s="33">
        <f>ROUND(F7*E7,2)</f>
        <v>0</v>
      </c>
      <c r="J7" s="33">
        <f>ROUND(I7*(1+H7),2)</f>
        <v>0</v>
      </c>
      <c r="K7" s="18"/>
      <c r="L7" s="35"/>
    </row>
    <row r="8" spans="1:12" ht="9.75">
      <c r="A8" s="56">
        <v>2</v>
      </c>
      <c r="B8" s="135" t="s">
        <v>73</v>
      </c>
      <c r="C8" s="9" t="s">
        <v>43</v>
      </c>
      <c r="D8" s="19" t="s">
        <v>14</v>
      </c>
      <c r="E8" s="57">
        <v>280</v>
      </c>
      <c r="F8" s="44"/>
      <c r="G8" s="33">
        <f aca="true" t="shared" si="0" ref="G8:G16">ROUND(F8*(1+H8),2)</f>
        <v>0</v>
      </c>
      <c r="H8" s="34">
        <v>0.08</v>
      </c>
      <c r="I8" s="33">
        <f aca="true" t="shared" si="1" ref="I8:I16">ROUND(F8*E8,2)</f>
        <v>0</v>
      </c>
      <c r="J8" s="33">
        <f aca="true" t="shared" si="2" ref="J8:J16">ROUND(I8*(1+H8),2)</f>
        <v>0</v>
      </c>
      <c r="K8" s="19"/>
      <c r="L8" s="35"/>
    </row>
    <row r="9" spans="1:12" ht="9.75">
      <c r="A9" s="56">
        <v>3</v>
      </c>
      <c r="B9" s="136"/>
      <c r="C9" s="9" t="s">
        <v>15</v>
      </c>
      <c r="D9" s="19" t="s">
        <v>14</v>
      </c>
      <c r="E9" s="57">
        <v>300</v>
      </c>
      <c r="F9" s="44"/>
      <c r="G9" s="33">
        <f t="shared" si="0"/>
        <v>0</v>
      </c>
      <c r="H9" s="34">
        <v>0.08</v>
      </c>
      <c r="I9" s="33">
        <f t="shared" si="1"/>
        <v>0</v>
      </c>
      <c r="J9" s="33">
        <f t="shared" si="2"/>
        <v>0</v>
      </c>
      <c r="K9" s="19"/>
      <c r="L9" s="35"/>
    </row>
    <row r="10" spans="1:12" ht="19.5">
      <c r="A10" s="56">
        <v>4</v>
      </c>
      <c r="B10" s="58" t="s">
        <v>74</v>
      </c>
      <c r="C10" s="9" t="s">
        <v>16</v>
      </c>
      <c r="D10" s="19" t="s">
        <v>14</v>
      </c>
      <c r="E10" s="57">
        <v>250</v>
      </c>
      <c r="F10" s="44"/>
      <c r="G10" s="33">
        <f t="shared" si="0"/>
        <v>0</v>
      </c>
      <c r="H10" s="34">
        <v>0.08</v>
      </c>
      <c r="I10" s="33">
        <f t="shared" si="1"/>
        <v>0</v>
      </c>
      <c r="J10" s="33">
        <f t="shared" si="2"/>
        <v>0</v>
      </c>
      <c r="K10" s="19"/>
      <c r="L10" s="35"/>
    </row>
    <row r="11" spans="1:12" ht="9.75">
      <c r="A11" s="56">
        <v>5</v>
      </c>
      <c r="B11" s="135" t="s">
        <v>17</v>
      </c>
      <c r="C11" s="9" t="s">
        <v>18</v>
      </c>
      <c r="D11" s="19" t="s">
        <v>14</v>
      </c>
      <c r="E11" s="57">
        <v>900</v>
      </c>
      <c r="F11" s="44"/>
      <c r="G11" s="33">
        <f t="shared" si="0"/>
        <v>0</v>
      </c>
      <c r="H11" s="34">
        <v>0.08</v>
      </c>
      <c r="I11" s="33">
        <f t="shared" si="1"/>
        <v>0</v>
      </c>
      <c r="J11" s="33">
        <f t="shared" si="2"/>
        <v>0</v>
      </c>
      <c r="K11" s="19"/>
      <c r="L11" s="35"/>
    </row>
    <row r="12" spans="1:12" ht="9.75">
      <c r="A12" s="56">
        <v>6</v>
      </c>
      <c r="B12" s="137"/>
      <c r="C12" s="9" t="s">
        <v>19</v>
      </c>
      <c r="D12" s="19" t="s">
        <v>14</v>
      </c>
      <c r="E12" s="57">
        <v>700</v>
      </c>
      <c r="F12" s="44"/>
      <c r="G12" s="33">
        <f t="shared" si="0"/>
        <v>0</v>
      </c>
      <c r="H12" s="34">
        <v>0.08</v>
      </c>
      <c r="I12" s="33">
        <f t="shared" si="1"/>
        <v>0</v>
      </c>
      <c r="J12" s="33">
        <f t="shared" si="2"/>
        <v>0</v>
      </c>
      <c r="K12" s="19"/>
      <c r="L12" s="35"/>
    </row>
    <row r="13" spans="1:12" ht="9.75">
      <c r="A13" s="56">
        <v>7</v>
      </c>
      <c r="B13" s="137"/>
      <c r="C13" s="9" t="s">
        <v>20</v>
      </c>
      <c r="D13" s="19" t="s">
        <v>14</v>
      </c>
      <c r="E13" s="57">
        <v>450</v>
      </c>
      <c r="F13" s="44"/>
      <c r="G13" s="33">
        <f t="shared" si="0"/>
        <v>0</v>
      </c>
      <c r="H13" s="34">
        <v>0.08</v>
      </c>
      <c r="I13" s="33">
        <f t="shared" si="1"/>
        <v>0</v>
      </c>
      <c r="J13" s="33">
        <f t="shared" si="2"/>
        <v>0</v>
      </c>
      <c r="K13" s="19"/>
      <c r="L13" s="35"/>
    </row>
    <row r="14" spans="1:12" ht="9.75">
      <c r="A14" s="56">
        <v>8</v>
      </c>
      <c r="B14" s="137"/>
      <c r="C14" s="9" t="s">
        <v>21</v>
      </c>
      <c r="D14" s="19" t="s">
        <v>14</v>
      </c>
      <c r="E14" s="57">
        <v>250</v>
      </c>
      <c r="F14" s="44"/>
      <c r="G14" s="33">
        <f t="shared" si="0"/>
        <v>0</v>
      </c>
      <c r="H14" s="34">
        <v>0.08</v>
      </c>
      <c r="I14" s="33">
        <f t="shared" si="1"/>
        <v>0</v>
      </c>
      <c r="J14" s="33">
        <f t="shared" si="2"/>
        <v>0</v>
      </c>
      <c r="K14" s="19"/>
      <c r="L14" s="35"/>
    </row>
    <row r="15" spans="1:12" ht="9.75">
      <c r="A15" s="56">
        <v>9</v>
      </c>
      <c r="B15" s="137"/>
      <c r="C15" s="9" t="s">
        <v>22</v>
      </c>
      <c r="D15" s="19" t="s">
        <v>14</v>
      </c>
      <c r="E15" s="57">
        <v>100</v>
      </c>
      <c r="F15" s="44"/>
      <c r="G15" s="33">
        <f t="shared" si="0"/>
        <v>0</v>
      </c>
      <c r="H15" s="34">
        <v>0.08</v>
      </c>
      <c r="I15" s="33">
        <f t="shared" si="1"/>
        <v>0</v>
      </c>
      <c r="J15" s="33">
        <f t="shared" si="2"/>
        <v>0</v>
      </c>
      <c r="K15" s="19"/>
      <c r="L15" s="35"/>
    </row>
    <row r="16" spans="1:12" ht="19.5">
      <c r="A16" s="56">
        <v>11</v>
      </c>
      <c r="B16" s="136"/>
      <c r="C16" s="9" t="s">
        <v>23</v>
      </c>
      <c r="D16" s="19" t="s">
        <v>14</v>
      </c>
      <c r="E16" s="57">
        <v>2000</v>
      </c>
      <c r="F16" s="44"/>
      <c r="G16" s="33">
        <f t="shared" si="0"/>
        <v>0</v>
      </c>
      <c r="H16" s="34">
        <v>0.08</v>
      </c>
      <c r="I16" s="33">
        <f t="shared" si="1"/>
        <v>0</v>
      </c>
      <c r="J16" s="33">
        <f t="shared" si="2"/>
        <v>0</v>
      </c>
      <c r="K16" s="59"/>
      <c r="L16" s="35"/>
    </row>
    <row r="17" spans="1:14" s="61" customFormat="1" ht="9.75">
      <c r="A17" s="14"/>
      <c r="B17" s="1"/>
      <c r="C17" s="87"/>
      <c r="D17" s="5"/>
      <c r="E17" s="88"/>
      <c r="F17" s="88"/>
      <c r="G17" s="88"/>
      <c r="H17" s="89" t="s">
        <v>65</v>
      </c>
      <c r="I17" s="90">
        <f>SUM(I7:I16)</f>
        <v>0</v>
      </c>
      <c r="J17" s="90">
        <f>SUM(J7:J16)</f>
        <v>0</v>
      </c>
      <c r="K17" s="91"/>
      <c r="L17" s="92"/>
      <c r="N17" s="131"/>
    </row>
    <row r="18" spans="1:13" ht="9.75">
      <c r="A18" s="5"/>
      <c r="B18" s="5"/>
      <c r="C18" s="5"/>
      <c r="D18" s="5"/>
      <c r="E18" s="38"/>
      <c r="F18" s="5"/>
      <c r="G18" s="5"/>
      <c r="H18" s="5"/>
      <c r="I18" s="5"/>
      <c r="J18" s="138" t="s">
        <v>9</v>
      </c>
      <c r="K18" s="138"/>
      <c r="L18" s="138"/>
      <c r="M18" s="7"/>
    </row>
    <row r="19" spans="5:14" s="11" customFormat="1" ht="9.75">
      <c r="E19" s="67"/>
      <c r="J19" s="139" t="s">
        <v>10</v>
      </c>
      <c r="K19" s="139"/>
      <c r="L19" s="139"/>
      <c r="N19" s="114"/>
    </row>
    <row r="20" spans="1:14" s="64" customFormat="1" ht="9.75">
      <c r="A20" s="20"/>
      <c r="B20" s="10"/>
      <c r="C20" s="10"/>
      <c r="D20" s="20"/>
      <c r="E20" s="45"/>
      <c r="F20" s="60"/>
      <c r="G20" s="36"/>
      <c r="H20" s="37"/>
      <c r="I20" s="36"/>
      <c r="J20" s="36"/>
      <c r="K20" s="62"/>
      <c r="L20" s="62"/>
      <c r="N20" s="132"/>
    </row>
    <row r="21" ht="9.75">
      <c r="B21" s="25" t="s">
        <v>86</v>
      </c>
    </row>
    <row r="22" spans="1:12" ht="39" customHeight="1">
      <c r="A22" s="26" t="s">
        <v>4</v>
      </c>
      <c r="B22" s="39" t="s">
        <v>0</v>
      </c>
      <c r="C22" s="6" t="s">
        <v>12</v>
      </c>
      <c r="D22" s="6" t="s">
        <v>1</v>
      </c>
      <c r="E22" s="40" t="s">
        <v>2</v>
      </c>
      <c r="F22" s="41" t="s">
        <v>42</v>
      </c>
      <c r="G22" s="42" t="s">
        <v>8</v>
      </c>
      <c r="H22" s="6" t="s">
        <v>5</v>
      </c>
      <c r="I22" s="42" t="s">
        <v>6</v>
      </c>
      <c r="J22" s="42" t="s">
        <v>3</v>
      </c>
      <c r="K22" s="6" t="s">
        <v>13</v>
      </c>
      <c r="L22" s="6" t="s">
        <v>11</v>
      </c>
    </row>
    <row r="23" spans="1:12" ht="29.25">
      <c r="A23" s="16">
        <v>1</v>
      </c>
      <c r="B23" s="31" t="s">
        <v>114</v>
      </c>
      <c r="C23" s="4" t="s">
        <v>25</v>
      </c>
      <c r="D23" s="16" t="s">
        <v>14</v>
      </c>
      <c r="E23" s="43">
        <v>10</v>
      </c>
      <c r="F23" s="68"/>
      <c r="G23" s="33">
        <f>ROUND(F23*(1+H23),2)</f>
        <v>0</v>
      </c>
      <c r="H23" s="66">
        <v>0.08</v>
      </c>
      <c r="I23" s="33">
        <f>ROUND(F23*E23,2)</f>
        <v>0</v>
      </c>
      <c r="J23" s="33">
        <f>ROUND(I23*(1+H23),2)</f>
        <v>0</v>
      </c>
      <c r="K23" s="52"/>
      <c r="L23" s="52"/>
    </row>
    <row r="24" spans="1:12" ht="30.75" customHeight="1">
      <c r="A24" s="16">
        <v>2</v>
      </c>
      <c r="B24" s="31" t="s">
        <v>115</v>
      </c>
      <c r="C24" s="4" t="s">
        <v>25</v>
      </c>
      <c r="D24" s="16" t="s">
        <v>14</v>
      </c>
      <c r="E24" s="43">
        <v>90</v>
      </c>
      <c r="F24" s="68"/>
      <c r="G24" s="33">
        <f>ROUND(F24*(1+H24),2)</f>
        <v>0</v>
      </c>
      <c r="H24" s="66">
        <v>0.08</v>
      </c>
      <c r="I24" s="33">
        <f>ROUND(F24*E24,2)</f>
        <v>0</v>
      </c>
      <c r="J24" s="33">
        <f>ROUND(I24*(1+H24),2)</f>
        <v>0</v>
      </c>
      <c r="K24" s="52"/>
      <c r="L24" s="52"/>
    </row>
    <row r="25" spans="1:13" ht="24" customHeight="1">
      <c r="A25" s="16">
        <v>3</v>
      </c>
      <c r="B25" s="31" t="s">
        <v>24</v>
      </c>
      <c r="C25" s="4" t="s">
        <v>26</v>
      </c>
      <c r="D25" s="16" t="s">
        <v>14</v>
      </c>
      <c r="E25" s="43">
        <v>30</v>
      </c>
      <c r="F25" s="68"/>
      <c r="G25" s="33">
        <f>ROUND(F25*(1+H25),2)</f>
        <v>0</v>
      </c>
      <c r="H25" s="34">
        <v>0.08</v>
      </c>
      <c r="I25" s="33">
        <f>ROUND(F25*E25,2)</f>
        <v>0</v>
      </c>
      <c r="J25" s="33">
        <f>ROUND(I25*(1+H25),2)</f>
        <v>0</v>
      </c>
      <c r="K25" s="53"/>
      <c r="L25" s="35"/>
      <c r="M25" s="65"/>
    </row>
    <row r="26" spans="2:13" ht="9.75">
      <c r="B26" s="1"/>
      <c r="C26" s="87"/>
      <c r="D26" s="5"/>
      <c r="E26" s="88"/>
      <c r="F26" s="88"/>
      <c r="G26" s="88"/>
      <c r="H26" s="89" t="s">
        <v>65</v>
      </c>
      <c r="I26" s="90">
        <f>SUM(I23:I25)</f>
        <v>0</v>
      </c>
      <c r="J26" s="90">
        <f>SUM(J23:J25)</f>
        <v>0</v>
      </c>
      <c r="K26" s="91"/>
      <c r="L26" s="92"/>
      <c r="M26" s="93"/>
    </row>
    <row r="27" spans="1:13" ht="9.75">
      <c r="A27" s="5"/>
      <c r="B27" s="5"/>
      <c r="C27" s="5"/>
      <c r="D27" s="5"/>
      <c r="E27" s="38"/>
      <c r="F27" s="5"/>
      <c r="G27" s="5"/>
      <c r="H27" s="5"/>
      <c r="I27" s="5"/>
      <c r="J27" s="140" t="s">
        <v>9</v>
      </c>
      <c r="K27" s="140"/>
      <c r="L27" s="140"/>
      <c r="M27" s="7"/>
    </row>
    <row r="28" spans="2:13" ht="9.75">
      <c r="B28" s="14"/>
      <c r="C28" s="14"/>
      <c r="E28" s="95"/>
      <c r="F28" s="14"/>
      <c r="G28" s="14"/>
      <c r="H28" s="14"/>
      <c r="I28" s="14"/>
      <c r="J28" s="139" t="s">
        <v>10</v>
      </c>
      <c r="K28" s="139"/>
      <c r="L28" s="139"/>
      <c r="M28" s="14"/>
    </row>
    <row r="29" spans="1:13" ht="9.75">
      <c r="A29" s="17"/>
      <c r="B29" s="47"/>
      <c r="C29" s="7"/>
      <c r="D29" s="17"/>
      <c r="E29" s="48"/>
      <c r="F29" s="49"/>
      <c r="G29" s="50"/>
      <c r="H29" s="51"/>
      <c r="I29" s="50"/>
      <c r="J29" s="50"/>
      <c r="K29" s="7"/>
      <c r="L29" s="7"/>
      <c r="M29" s="7"/>
    </row>
    <row r="30" spans="2:5" ht="9.75">
      <c r="B30" s="25" t="s">
        <v>87</v>
      </c>
      <c r="E30" s="75"/>
    </row>
    <row r="31" spans="1:12" ht="36">
      <c r="A31" s="26" t="s">
        <v>4</v>
      </c>
      <c r="B31" s="39" t="s">
        <v>0</v>
      </c>
      <c r="C31" s="6" t="s">
        <v>12</v>
      </c>
      <c r="D31" s="6" t="s">
        <v>1</v>
      </c>
      <c r="E31" s="40" t="s">
        <v>2</v>
      </c>
      <c r="F31" s="41" t="s">
        <v>109</v>
      </c>
      <c r="G31" s="42" t="s">
        <v>8</v>
      </c>
      <c r="H31" s="6" t="s">
        <v>5</v>
      </c>
      <c r="I31" s="42" t="s">
        <v>6</v>
      </c>
      <c r="J31" s="42" t="s">
        <v>3</v>
      </c>
      <c r="K31" s="6" t="s">
        <v>13</v>
      </c>
      <c r="L31" s="6" t="s">
        <v>11</v>
      </c>
    </row>
    <row r="32" spans="1:12" ht="19.5">
      <c r="A32" s="16">
        <v>1</v>
      </c>
      <c r="B32" s="82" t="s">
        <v>44</v>
      </c>
      <c r="C32" s="4" t="s">
        <v>45</v>
      </c>
      <c r="D32" s="78" t="s">
        <v>14</v>
      </c>
      <c r="E32" s="79">
        <v>100</v>
      </c>
      <c r="F32" s="80"/>
      <c r="G32" s="33">
        <f>ROUND(F32*(1+H32),2)</f>
        <v>0</v>
      </c>
      <c r="H32" s="66">
        <v>0.08</v>
      </c>
      <c r="I32" s="33">
        <f aca="true" t="shared" si="3" ref="I32:I41">ROUND(F32*E32,2)</f>
        <v>0</v>
      </c>
      <c r="J32" s="33">
        <f aca="true" t="shared" si="4" ref="J32:J41">ROUND(I32*(1+H32),2)</f>
        <v>0</v>
      </c>
      <c r="K32" s="81"/>
      <c r="L32" s="81"/>
    </row>
    <row r="33" spans="1:12" ht="19.5">
      <c r="A33" s="124">
        <v>2</v>
      </c>
      <c r="B33" s="115" t="s">
        <v>48</v>
      </c>
      <c r="C33" s="116" t="s">
        <v>49</v>
      </c>
      <c r="D33" s="117" t="s">
        <v>50</v>
      </c>
      <c r="E33" s="118">
        <v>3500</v>
      </c>
      <c r="F33" s="114"/>
      <c r="G33" s="119">
        <f>ROUND(F33*(1+H33),2)</f>
        <v>0</v>
      </c>
      <c r="H33" s="120">
        <v>0.08</v>
      </c>
      <c r="I33" s="119">
        <f t="shared" si="3"/>
        <v>0</v>
      </c>
      <c r="J33" s="119">
        <f t="shared" si="4"/>
        <v>0</v>
      </c>
      <c r="K33" s="121"/>
      <c r="L33" s="121"/>
    </row>
    <row r="34" spans="1:12" ht="39">
      <c r="A34" s="16">
        <v>3</v>
      </c>
      <c r="B34" s="3" t="s">
        <v>100</v>
      </c>
      <c r="C34" s="4" t="s">
        <v>98</v>
      </c>
      <c r="D34" s="123" t="s">
        <v>99</v>
      </c>
      <c r="E34" s="84">
        <v>50</v>
      </c>
      <c r="F34" s="44"/>
      <c r="G34" s="33">
        <f>ROUND(F34*(1+H34),2)</f>
        <v>0</v>
      </c>
      <c r="H34" s="34">
        <v>0.08</v>
      </c>
      <c r="I34" s="33">
        <f t="shared" si="3"/>
        <v>0</v>
      </c>
      <c r="J34" s="33">
        <f t="shared" si="4"/>
        <v>0</v>
      </c>
      <c r="K34" s="35"/>
      <c r="L34" s="35"/>
    </row>
    <row r="35" spans="1:12" ht="19.5">
      <c r="A35" s="16">
        <v>4</v>
      </c>
      <c r="B35" s="3" t="s">
        <v>101</v>
      </c>
      <c r="C35" s="4" t="s">
        <v>102</v>
      </c>
      <c r="D35" s="123" t="s">
        <v>14</v>
      </c>
      <c r="E35" s="84">
        <v>100</v>
      </c>
      <c r="F35" s="44"/>
      <c r="G35" s="33">
        <f aca="true" t="shared" si="5" ref="G35:G41">ROUND(F35*(1+H35),2)</f>
        <v>0</v>
      </c>
      <c r="H35" s="34">
        <v>0.08</v>
      </c>
      <c r="I35" s="33">
        <f t="shared" si="3"/>
        <v>0</v>
      </c>
      <c r="J35" s="33">
        <f t="shared" si="4"/>
        <v>0</v>
      </c>
      <c r="K35" s="35"/>
      <c r="L35" s="35"/>
    </row>
    <row r="36" spans="1:12" ht="19.5">
      <c r="A36" s="16">
        <v>5</v>
      </c>
      <c r="B36" s="125" t="s">
        <v>103</v>
      </c>
      <c r="C36" s="4" t="s">
        <v>104</v>
      </c>
      <c r="D36" s="123" t="s">
        <v>14</v>
      </c>
      <c r="E36" s="84">
        <v>300</v>
      </c>
      <c r="F36" s="44"/>
      <c r="G36" s="33">
        <f t="shared" si="5"/>
        <v>0</v>
      </c>
      <c r="H36" s="34">
        <v>0.08</v>
      </c>
      <c r="I36" s="33">
        <f t="shared" si="3"/>
        <v>0</v>
      </c>
      <c r="J36" s="33">
        <f t="shared" si="4"/>
        <v>0</v>
      </c>
      <c r="K36" s="35"/>
      <c r="L36" s="35"/>
    </row>
    <row r="37" spans="1:12" ht="19.5">
      <c r="A37" s="16">
        <v>6</v>
      </c>
      <c r="B37" s="125" t="s">
        <v>106</v>
      </c>
      <c r="C37" s="4" t="s">
        <v>104</v>
      </c>
      <c r="D37" s="123" t="s">
        <v>14</v>
      </c>
      <c r="E37" s="84">
        <v>200</v>
      </c>
      <c r="F37" s="44"/>
      <c r="G37" s="33">
        <f t="shared" si="5"/>
        <v>0</v>
      </c>
      <c r="H37" s="34">
        <v>0.08</v>
      </c>
      <c r="I37" s="33">
        <f t="shared" si="3"/>
        <v>0</v>
      </c>
      <c r="J37" s="33">
        <f t="shared" si="4"/>
        <v>0</v>
      </c>
      <c r="K37" s="35"/>
      <c r="L37" s="35"/>
    </row>
    <row r="38" spans="1:12" ht="9.75">
      <c r="A38" s="16">
        <v>7</v>
      </c>
      <c r="B38" s="125" t="s">
        <v>105</v>
      </c>
      <c r="C38" s="4"/>
      <c r="D38" s="123" t="s">
        <v>14</v>
      </c>
      <c r="E38" s="84">
        <v>100</v>
      </c>
      <c r="F38" s="44"/>
      <c r="G38" s="33">
        <f t="shared" si="5"/>
        <v>0</v>
      </c>
      <c r="H38" s="34">
        <v>0.08</v>
      </c>
      <c r="I38" s="33">
        <f t="shared" si="3"/>
        <v>0</v>
      </c>
      <c r="J38" s="33">
        <f t="shared" si="4"/>
        <v>0</v>
      </c>
      <c r="K38" s="35"/>
      <c r="L38" s="35"/>
    </row>
    <row r="39" spans="1:12" ht="19.5">
      <c r="A39" s="16">
        <v>8</v>
      </c>
      <c r="B39" s="4" t="s">
        <v>107</v>
      </c>
      <c r="C39" s="4" t="s">
        <v>104</v>
      </c>
      <c r="D39" s="123" t="s">
        <v>14</v>
      </c>
      <c r="E39" s="84">
        <v>50</v>
      </c>
      <c r="F39" s="44"/>
      <c r="G39" s="33">
        <f t="shared" si="5"/>
        <v>0</v>
      </c>
      <c r="H39" s="34">
        <v>0.08</v>
      </c>
      <c r="I39" s="33">
        <f t="shared" si="3"/>
        <v>0</v>
      </c>
      <c r="J39" s="33">
        <f t="shared" si="4"/>
        <v>0</v>
      </c>
      <c r="K39" s="35"/>
      <c r="L39" s="35"/>
    </row>
    <row r="40" spans="1:12" ht="9.75">
      <c r="A40" s="16">
        <v>9</v>
      </c>
      <c r="B40" s="126" t="s">
        <v>129</v>
      </c>
      <c r="C40" s="4"/>
      <c r="D40" s="123" t="s">
        <v>14</v>
      </c>
      <c r="E40" s="84">
        <v>10</v>
      </c>
      <c r="F40" s="44"/>
      <c r="G40" s="33">
        <f t="shared" si="5"/>
        <v>0</v>
      </c>
      <c r="H40" s="34">
        <v>0.08</v>
      </c>
      <c r="I40" s="33">
        <f t="shared" si="3"/>
        <v>0</v>
      </c>
      <c r="J40" s="33">
        <f t="shared" si="4"/>
        <v>0</v>
      </c>
      <c r="K40" s="35"/>
      <c r="L40" s="35"/>
    </row>
    <row r="41" spans="1:13" ht="9.75">
      <c r="A41" s="16">
        <v>10</v>
      </c>
      <c r="B41" s="126" t="s">
        <v>108</v>
      </c>
      <c r="C41" s="3"/>
      <c r="D41" s="123" t="s">
        <v>14</v>
      </c>
      <c r="E41" s="84">
        <v>50</v>
      </c>
      <c r="F41" s="44"/>
      <c r="G41" s="33">
        <f t="shared" si="5"/>
        <v>0</v>
      </c>
      <c r="H41" s="34">
        <v>0.08</v>
      </c>
      <c r="I41" s="33">
        <f t="shared" si="3"/>
        <v>0</v>
      </c>
      <c r="J41" s="33">
        <f t="shared" si="4"/>
        <v>0</v>
      </c>
      <c r="K41" s="89"/>
      <c r="L41" s="35"/>
      <c r="M41" s="93"/>
    </row>
    <row r="42" spans="1:13" ht="29.25">
      <c r="A42" s="16">
        <v>11</v>
      </c>
      <c r="B42" s="125" t="s">
        <v>128</v>
      </c>
      <c r="C42" s="4" t="s">
        <v>118</v>
      </c>
      <c r="D42" s="123" t="s">
        <v>14</v>
      </c>
      <c r="E42" s="84">
        <v>30</v>
      </c>
      <c r="F42" s="32"/>
      <c r="G42" s="33">
        <f>ROUND(F42*(1+H42),2)</f>
        <v>0</v>
      </c>
      <c r="H42" s="34">
        <v>0.08</v>
      </c>
      <c r="I42" s="33">
        <f>ROUND(F42*E42,2)</f>
        <v>0</v>
      </c>
      <c r="J42" s="33">
        <f>ROUND(I42*(1+H42),2)</f>
        <v>0</v>
      </c>
      <c r="K42" s="89"/>
      <c r="L42" s="35"/>
      <c r="M42" s="93"/>
    </row>
    <row r="43" spans="1:13" ht="58.5">
      <c r="A43" s="16">
        <v>12</v>
      </c>
      <c r="B43" s="4" t="s">
        <v>127</v>
      </c>
      <c r="C43" s="4" t="s">
        <v>126</v>
      </c>
      <c r="D43" s="123" t="s">
        <v>14</v>
      </c>
      <c r="E43" s="84">
        <v>5</v>
      </c>
      <c r="F43" s="32"/>
      <c r="G43" s="33">
        <f>ROUND(F43*(1+H43),2)</f>
        <v>0</v>
      </c>
      <c r="H43" s="34">
        <v>0.08</v>
      </c>
      <c r="I43" s="33">
        <f>ROUND(F43*E43,2)</f>
        <v>0</v>
      </c>
      <c r="J43" s="33">
        <f>ROUND(I43*(1+H43),2)</f>
        <v>0</v>
      </c>
      <c r="K43" s="89"/>
      <c r="L43" s="35"/>
      <c r="M43" s="93"/>
    </row>
    <row r="44" spans="1:13" ht="39">
      <c r="A44" s="16">
        <v>13</v>
      </c>
      <c r="B44" s="125" t="s">
        <v>116</v>
      </c>
      <c r="C44" s="3" t="s">
        <v>117</v>
      </c>
      <c r="D44" s="123" t="s">
        <v>14</v>
      </c>
      <c r="E44" s="84">
        <v>28000</v>
      </c>
      <c r="F44" s="32"/>
      <c r="G44" s="33">
        <f>ROUND(F44*(1+H44),2)</f>
        <v>0</v>
      </c>
      <c r="H44" s="34">
        <v>0.08</v>
      </c>
      <c r="I44" s="33">
        <f>ROUND(F44*E44,2)</f>
        <v>0</v>
      </c>
      <c r="J44" s="33">
        <f>ROUND(I44*(1+H44),2)</f>
        <v>0</v>
      </c>
      <c r="K44" s="89"/>
      <c r="L44" s="35"/>
      <c r="M44" s="93"/>
    </row>
    <row r="45" spans="1:13" ht="9.75">
      <c r="A45" s="16">
        <v>14</v>
      </c>
      <c r="B45" s="125" t="s">
        <v>119</v>
      </c>
      <c r="C45" s="3"/>
      <c r="D45" s="123" t="s">
        <v>14</v>
      </c>
      <c r="E45" s="84">
        <v>100</v>
      </c>
      <c r="F45" s="32"/>
      <c r="G45" s="33">
        <f>ROUND(F45*(1+H45),2)</f>
        <v>0</v>
      </c>
      <c r="H45" s="34">
        <v>0.08</v>
      </c>
      <c r="I45" s="33">
        <f>ROUND(F45*E45,2)</f>
        <v>0</v>
      </c>
      <c r="J45" s="33">
        <f>ROUND(I45*(1+H45),2)</f>
        <v>0</v>
      </c>
      <c r="K45" s="89"/>
      <c r="L45" s="35"/>
      <c r="M45" s="93"/>
    </row>
    <row r="46" spans="2:13" ht="9.75">
      <c r="B46" s="128"/>
      <c r="C46" s="87"/>
      <c r="D46" s="112"/>
      <c r="E46" s="113"/>
      <c r="F46" s="88"/>
      <c r="G46" s="88"/>
      <c r="H46" s="97" t="s">
        <v>65</v>
      </c>
      <c r="I46" s="98">
        <f>SUM(I32:I45)</f>
        <v>0</v>
      </c>
      <c r="J46" s="98">
        <f>SUM(J32:J45)</f>
        <v>0</v>
      </c>
      <c r="K46" s="122"/>
      <c r="L46" s="46"/>
      <c r="M46" s="93"/>
    </row>
    <row r="47" spans="1:13" ht="13.5" customHeight="1">
      <c r="A47" s="5"/>
      <c r="B47" s="5"/>
      <c r="C47" s="5"/>
      <c r="D47" s="5"/>
      <c r="E47" s="38"/>
      <c r="F47" s="5"/>
      <c r="G47" s="5"/>
      <c r="H47" s="5"/>
      <c r="I47" s="5"/>
      <c r="J47" s="140" t="s">
        <v>9</v>
      </c>
      <c r="K47" s="140"/>
      <c r="L47" s="140"/>
      <c r="M47" s="7"/>
    </row>
    <row r="48" spans="1:15" s="109" customFormat="1" ht="9.75">
      <c r="A48" s="14"/>
      <c r="B48" s="14"/>
      <c r="C48" s="14"/>
      <c r="D48" s="14"/>
      <c r="E48" s="95"/>
      <c r="F48" s="14"/>
      <c r="G48" s="14"/>
      <c r="H48" s="14"/>
      <c r="I48" s="14"/>
      <c r="J48" s="139" t="s">
        <v>10</v>
      </c>
      <c r="K48" s="139"/>
      <c r="L48" s="139"/>
      <c r="M48" s="14"/>
      <c r="O48" s="24"/>
    </row>
    <row r="49" spans="1:15" s="109" customFormat="1" ht="9.75">
      <c r="A49" s="14"/>
      <c r="B49" s="14"/>
      <c r="C49" s="14"/>
      <c r="D49" s="14"/>
      <c r="E49" s="95"/>
      <c r="F49" s="14"/>
      <c r="G49" s="14"/>
      <c r="H49" s="14"/>
      <c r="I49" s="14"/>
      <c r="J49" s="74"/>
      <c r="K49" s="74"/>
      <c r="L49" s="74"/>
      <c r="M49" s="14"/>
      <c r="O49" s="24"/>
    </row>
    <row r="50" spans="1:15" s="109" customFormat="1" ht="9.75">
      <c r="A50" s="14"/>
      <c r="B50" s="14"/>
      <c r="C50" s="14"/>
      <c r="D50" s="14"/>
      <c r="E50" s="95"/>
      <c r="F50" s="14"/>
      <c r="G50" s="14"/>
      <c r="H50" s="14"/>
      <c r="I50" s="14"/>
      <c r="J50" s="74"/>
      <c r="K50" s="74"/>
      <c r="L50" s="74"/>
      <c r="M50" s="14"/>
      <c r="O50" s="24"/>
    </row>
    <row r="51" spans="1:15" s="109" customFormat="1" ht="9.75">
      <c r="A51" s="14"/>
      <c r="B51" s="14"/>
      <c r="C51" s="14"/>
      <c r="D51" s="14"/>
      <c r="E51" s="95"/>
      <c r="F51" s="14"/>
      <c r="G51" s="14"/>
      <c r="H51" s="14"/>
      <c r="I51" s="14"/>
      <c r="J51" s="74"/>
      <c r="K51" s="74"/>
      <c r="L51" s="74"/>
      <c r="M51" s="14"/>
      <c r="O51" s="24"/>
    </row>
    <row r="52" spans="1:15" s="109" customFormat="1" ht="9.75">
      <c r="A52" s="17"/>
      <c r="B52" s="47"/>
      <c r="C52" s="7"/>
      <c r="D52" s="17"/>
      <c r="E52" s="48"/>
      <c r="F52" s="49"/>
      <c r="G52" s="50"/>
      <c r="H52" s="51"/>
      <c r="I52" s="50"/>
      <c r="J52" s="50"/>
      <c r="K52" s="7"/>
      <c r="L52" s="7"/>
      <c r="M52" s="7"/>
      <c r="O52" s="24"/>
    </row>
    <row r="53" spans="1:15" s="109" customFormat="1" ht="9.75">
      <c r="A53" s="14"/>
      <c r="B53" s="25" t="s">
        <v>88</v>
      </c>
      <c r="C53" s="1"/>
      <c r="D53" s="14"/>
      <c r="E53" s="75"/>
      <c r="F53" s="23"/>
      <c r="G53" s="24"/>
      <c r="H53" s="24"/>
      <c r="I53" s="24"/>
      <c r="J53" s="24"/>
      <c r="K53" s="24"/>
      <c r="L53" s="24"/>
      <c r="M53" s="24"/>
      <c r="O53" s="24"/>
    </row>
    <row r="54" spans="1:15" s="109" customFormat="1" ht="36">
      <c r="A54" s="26" t="s">
        <v>4</v>
      </c>
      <c r="B54" s="39" t="s">
        <v>0</v>
      </c>
      <c r="C54" s="6" t="s">
        <v>12</v>
      </c>
      <c r="D54" s="6" t="s">
        <v>1</v>
      </c>
      <c r="E54" s="40" t="s">
        <v>2</v>
      </c>
      <c r="F54" s="41" t="s">
        <v>109</v>
      </c>
      <c r="G54" s="42" t="s">
        <v>8</v>
      </c>
      <c r="H54" s="6" t="s">
        <v>5</v>
      </c>
      <c r="I54" s="42" t="s">
        <v>6</v>
      </c>
      <c r="J54" s="42" t="s">
        <v>3</v>
      </c>
      <c r="K54" s="6" t="s">
        <v>13</v>
      </c>
      <c r="L54" s="6" t="s">
        <v>11</v>
      </c>
      <c r="M54" s="24"/>
      <c r="O54" s="24"/>
    </row>
    <row r="55" spans="1:15" s="109" customFormat="1" ht="19.5" customHeight="1">
      <c r="A55" s="76">
        <v>1</v>
      </c>
      <c r="B55" s="135" t="s">
        <v>55</v>
      </c>
      <c r="C55" s="77" t="s">
        <v>46</v>
      </c>
      <c r="D55" s="78" t="s">
        <v>14</v>
      </c>
      <c r="E55" s="79">
        <v>600</v>
      </c>
      <c r="F55" s="80"/>
      <c r="G55" s="33">
        <f>ROUND(F55*(1+H55),2)</f>
        <v>0</v>
      </c>
      <c r="H55" s="66">
        <v>0.08</v>
      </c>
      <c r="I55" s="33">
        <f>ROUND(F55*E55,2)</f>
        <v>0</v>
      </c>
      <c r="J55" s="33">
        <f>ROUND(I55*(1+H55),2)</f>
        <v>0</v>
      </c>
      <c r="K55" s="81"/>
      <c r="L55" s="81"/>
      <c r="M55" s="24"/>
      <c r="O55" s="24"/>
    </row>
    <row r="56" spans="1:15" s="109" customFormat="1" ht="19.5" customHeight="1">
      <c r="A56" s="76">
        <v>2</v>
      </c>
      <c r="B56" s="136"/>
      <c r="C56" s="77" t="s">
        <v>47</v>
      </c>
      <c r="D56" s="78" t="s">
        <v>14</v>
      </c>
      <c r="E56" s="79">
        <v>600</v>
      </c>
      <c r="F56" s="80"/>
      <c r="G56" s="33">
        <f>ROUND(F56*(1+H56),2)</f>
        <v>0</v>
      </c>
      <c r="H56" s="66">
        <v>0.08</v>
      </c>
      <c r="I56" s="33">
        <f>ROUND(F56*E56,2)</f>
        <v>0</v>
      </c>
      <c r="J56" s="33">
        <f>ROUND(I56*(1+H56),2)</f>
        <v>0</v>
      </c>
      <c r="K56" s="81"/>
      <c r="L56" s="81"/>
      <c r="M56" s="24"/>
      <c r="O56" s="24"/>
    </row>
    <row r="57" spans="1:15" s="109" customFormat="1" ht="19.5" customHeight="1">
      <c r="A57" s="16">
        <v>3</v>
      </c>
      <c r="B57" s="141" t="s">
        <v>51</v>
      </c>
      <c r="C57" s="4" t="s">
        <v>52</v>
      </c>
      <c r="D57" s="78" t="s">
        <v>14</v>
      </c>
      <c r="E57" s="84">
        <v>30</v>
      </c>
      <c r="F57" s="44"/>
      <c r="G57" s="33">
        <f>ROUND(F57*(1+H57),2)</f>
        <v>0</v>
      </c>
      <c r="H57" s="34">
        <v>0.08</v>
      </c>
      <c r="I57" s="33">
        <f>ROUND(F57*E57,2)</f>
        <v>0</v>
      </c>
      <c r="J57" s="33">
        <f>ROUND(I57*(1+H57),2)</f>
        <v>0</v>
      </c>
      <c r="K57" s="35"/>
      <c r="L57" s="35"/>
      <c r="M57" s="24"/>
      <c r="O57" s="24"/>
    </row>
    <row r="58" spans="1:15" s="109" customFormat="1" ht="19.5" customHeight="1">
      <c r="A58" s="16">
        <v>4</v>
      </c>
      <c r="B58" s="141"/>
      <c r="C58" s="4" t="s">
        <v>53</v>
      </c>
      <c r="D58" s="78" t="s">
        <v>14</v>
      </c>
      <c r="E58" s="84">
        <v>60</v>
      </c>
      <c r="F58" s="44"/>
      <c r="G58" s="33">
        <f>ROUND(F58*(1+H58),2)</f>
        <v>0</v>
      </c>
      <c r="H58" s="34">
        <v>0.08</v>
      </c>
      <c r="I58" s="33">
        <f>ROUND(F58*E58,2)</f>
        <v>0</v>
      </c>
      <c r="J58" s="33">
        <f>ROUND(I58*(1+H58),2)</f>
        <v>0</v>
      </c>
      <c r="K58" s="35"/>
      <c r="L58" s="35"/>
      <c r="M58" s="24"/>
      <c r="O58" s="24"/>
    </row>
    <row r="59" spans="1:15" s="109" customFormat="1" ht="15" customHeight="1">
      <c r="A59" s="16">
        <v>5</v>
      </c>
      <c r="B59" s="141"/>
      <c r="C59" s="4" t="s">
        <v>54</v>
      </c>
      <c r="D59" s="78" t="s">
        <v>14</v>
      </c>
      <c r="E59" s="84">
        <v>20</v>
      </c>
      <c r="F59" s="44"/>
      <c r="G59" s="33">
        <f>ROUND(F59*(1+H59),2)</f>
        <v>0</v>
      </c>
      <c r="H59" s="34">
        <v>0.08</v>
      </c>
      <c r="I59" s="33">
        <f>ROUND(F59*E59,2)</f>
        <v>0</v>
      </c>
      <c r="J59" s="33">
        <f>ROUND(I59*(1+H59),2)</f>
        <v>0</v>
      </c>
      <c r="K59" s="35"/>
      <c r="L59" s="35"/>
      <c r="M59" s="24"/>
      <c r="O59" s="24"/>
    </row>
    <row r="60" spans="1:15" s="109" customFormat="1" ht="18" customHeight="1">
      <c r="A60" s="14"/>
      <c r="B60" s="1"/>
      <c r="C60" s="87"/>
      <c r="D60" s="5"/>
      <c r="E60" s="88"/>
      <c r="F60" s="88"/>
      <c r="G60" s="88"/>
      <c r="H60" s="89" t="s">
        <v>65</v>
      </c>
      <c r="I60" s="90">
        <f>SUM(I55:I59)</f>
        <v>0</v>
      </c>
      <c r="J60" s="90">
        <f>SUM(J55:J59)</f>
        <v>0</v>
      </c>
      <c r="K60" s="91"/>
      <c r="L60" s="92"/>
      <c r="M60" s="93"/>
      <c r="O60" s="24"/>
    </row>
    <row r="61" spans="1:15" s="109" customFormat="1" ht="16.5" customHeight="1">
      <c r="A61" s="5"/>
      <c r="B61" s="5"/>
      <c r="C61" s="5"/>
      <c r="D61" s="5"/>
      <c r="E61" s="38"/>
      <c r="F61" s="5"/>
      <c r="G61" s="5"/>
      <c r="H61" s="5"/>
      <c r="I61" s="5"/>
      <c r="J61" s="140" t="s">
        <v>9</v>
      </c>
      <c r="K61" s="140"/>
      <c r="L61" s="140"/>
      <c r="M61" s="7"/>
      <c r="O61" s="24"/>
    </row>
    <row r="62" spans="1:15" s="109" customFormat="1" ht="9.75">
      <c r="A62" s="14"/>
      <c r="B62" s="14"/>
      <c r="C62" s="14"/>
      <c r="D62" s="14"/>
      <c r="E62" s="95"/>
      <c r="F62" s="14"/>
      <c r="G62" s="14"/>
      <c r="H62" s="14"/>
      <c r="I62" s="14"/>
      <c r="J62" s="139" t="s">
        <v>10</v>
      </c>
      <c r="K62" s="139"/>
      <c r="L62" s="139"/>
      <c r="M62" s="14"/>
      <c r="O62" s="24"/>
    </row>
    <row r="63" spans="1:15" s="109" customFormat="1" ht="9.75">
      <c r="A63" s="14"/>
      <c r="B63" s="14"/>
      <c r="C63" s="14"/>
      <c r="D63" s="14"/>
      <c r="E63" s="95"/>
      <c r="F63" s="14"/>
      <c r="G63" s="14"/>
      <c r="H63" s="14"/>
      <c r="I63" s="14"/>
      <c r="J63" s="74"/>
      <c r="K63" s="74"/>
      <c r="L63" s="74"/>
      <c r="M63" s="14"/>
      <c r="O63" s="24"/>
    </row>
    <row r="64" spans="1:15" s="109" customFormat="1" ht="9.75">
      <c r="A64" s="5"/>
      <c r="B64" s="25" t="s">
        <v>89</v>
      </c>
      <c r="C64" s="5"/>
      <c r="D64" s="5"/>
      <c r="E64" s="38"/>
      <c r="F64" s="5"/>
      <c r="G64" s="5"/>
      <c r="H64" s="5"/>
      <c r="I64" s="5"/>
      <c r="J64" s="94"/>
      <c r="K64" s="94"/>
      <c r="L64" s="94"/>
      <c r="M64" s="7"/>
      <c r="O64" s="24"/>
    </row>
    <row r="65" spans="1:15" s="109" customFormat="1" ht="39" customHeight="1">
      <c r="A65" s="26" t="s">
        <v>4</v>
      </c>
      <c r="B65" s="39" t="s">
        <v>0</v>
      </c>
      <c r="C65" s="6" t="s">
        <v>12</v>
      </c>
      <c r="D65" s="6" t="s">
        <v>1</v>
      </c>
      <c r="E65" s="40" t="s">
        <v>2</v>
      </c>
      <c r="F65" s="41" t="s">
        <v>42</v>
      </c>
      <c r="G65" s="42" t="s">
        <v>8</v>
      </c>
      <c r="H65" s="6" t="s">
        <v>5</v>
      </c>
      <c r="I65" s="42" t="s">
        <v>6</v>
      </c>
      <c r="J65" s="42" t="s">
        <v>3</v>
      </c>
      <c r="K65" s="6" t="s">
        <v>13</v>
      </c>
      <c r="L65" s="6" t="s">
        <v>11</v>
      </c>
      <c r="M65" s="24"/>
      <c r="O65" s="24"/>
    </row>
    <row r="66" spans="1:15" s="109" customFormat="1" ht="107.25">
      <c r="A66" s="16">
        <v>1</v>
      </c>
      <c r="B66" s="4" t="s">
        <v>66</v>
      </c>
      <c r="C66" s="86" t="s">
        <v>57</v>
      </c>
      <c r="D66" s="16" t="s">
        <v>14</v>
      </c>
      <c r="E66" s="43">
        <v>6</v>
      </c>
      <c r="F66" s="68"/>
      <c r="G66" s="33">
        <f aca="true" t="shared" si="6" ref="G66:G73">ROUND(F66*(1+H66),2)</f>
        <v>0</v>
      </c>
      <c r="H66" s="66">
        <v>0.08</v>
      </c>
      <c r="I66" s="33">
        <f aca="true" t="shared" si="7" ref="I66:I73">ROUND(F66*E66,2)</f>
        <v>0</v>
      </c>
      <c r="J66" s="33">
        <f aca="true" t="shared" si="8" ref="J66:J73">ROUND(I66*(1+H66),2)</f>
        <v>0</v>
      </c>
      <c r="K66" s="52"/>
      <c r="L66" s="52"/>
      <c r="M66" s="24"/>
      <c r="O66" s="24"/>
    </row>
    <row r="67" spans="1:15" s="109" customFormat="1" ht="97.5">
      <c r="A67" s="16">
        <v>2</v>
      </c>
      <c r="B67" s="4" t="s">
        <v>67</v>
      </c>
      <c r="C67" s="86" t="s">
        <v>56</v>
      </c>
      <c r="D67" s="16" t="s">
        <v>14</v>
      </c>
      <c r="E67" s="43">
        <v>6</v>
      </c>
      <c r="F67" s="68"/>
      <c r="G67" s="33">
        <f t="shared" si="6"/>
        <v>0</v>
      </c>
      <c r="H67" s="66">
        <v>0.08</v>
      </c>
      <c r="I67" s="33">
        <f t="shared" si="7"/>
        <v>0</v>
      </c>
      <c r="J67" s="33">
        <f t="shared" si="8"/>
        <v>0</v>
      </c>
      <c r="K67" s="52"/>
      <c r="L67" s="52"/>
      <c r="M67" s="24"/>
      <c r="O67" s="24"/>
    </row>
    <row r="68" spans="1:15" s="109" customFormat="1" ht="36">
      <c r="A68" s="16">
        <v>3</v>
      </c>
      <c r="B68" s="4" t="s">
        <v>70</v>
      </c>
      <c r="C68" s="4" t="s">
        <v>58</v>
      </c>
      <c r="D68" s="16" t="s">
        <v>14</v>
      </c>
      <c r="E68" s="43">
        <v>12</v>
      </c>
      <c r="F68" s="68"/>
      <c r="G68" s="33">
        <f t="shared" si="6"/>
        <v>0</v>
      </c>
      <c r="H68" s="66">
        <v>0.08</v>
      </c>
      <c r="I68" s="33">
        <f t="shared" si="7"/>
        <v>0</v>
      </c>
      <c r="J68" s="33">
        <f t="shared" si="8"/>
        <v>0</v>
      </c>
      <c r="K68" s="52"/>
      <c r="L68" s="52"/>
      <c r="M68" s="24"/>
      <c r="O68" s="24"/>
    </row>
    <row r="69" spans="1:12" ht="156.75" customHeight="1">
      <c r="A69" s="16">
        <v>4</v>
      </c>
      <c r="B69" s="4" t="s">
        <v>68</v>
      </c>
      <c r="C69" s="4" t="s">
        <v>59</v>
      </c>
      <c r="D69" s="16" t="s">
        <v>14</v>
      </c>
      <c r="E69" s="43">
        <v>19</v>
      </c>
      <c r="F69" s="68"/>
      <c r="G69" s="33">
        <f t="shared" si="6"/>
        <v>0</v>
      </c>
      <c r="H69" s="66">
        <v>0.08</v>
      </c>
      <c r="I69" s="33">
        <f t="shared" si="7"/>
        <v>0</v>
      </c>
      <c r="J69" s="33">
        <f t="shared" si="8"/>
        <v>0</v>
      </c>
      <c r="K69" s="52"/>
      <c r="L69" s="52"/>
    </row>
    <row r="70" spans="1:14" s="63" customFormat="1" ht="224.25">
      <c r="A70" s="16">
        <v>5</v>
      </c>
      <c r="B70" s="4" t="s">
        <v>69</v>
      </c>
      <c r="C70" s="3" t="s">
        <v>60</v>
      </c>
      <c r="D70" s="16" t="s">
        <v>14</v>
      </c>
      <c r="E70" s="43">
        <v>4</v>
      </c>
      <c r="F70" s="68"/>
      <c r="G70" s="33">
        <f t="shared" si="6"/>
        <v>0</v>
      </c>
      <c r="H70" s="66">
        <v>0.08</v>
      </c>
      <c r="I70" s="33">
        <f t="shared" si="7"/>
        <v>0</v>
      </c>
      <c r="J70" s="33">
        <f t="shared" si="8"/>
        <v>0</v>
      </c>
      <c r="K70" s="69"/>
      <c r="L70" s="52"/>
      <c r="N70" s="133"/>
    </row>
    <row r="71" spans="1:14" s="63" customFormat="1" ht="29.25">
      <c r="A71" s="11">
        <v>6</v>
      </c>
      <c r="B71" s="4" t="s">
        <v>61</v>
      </c>
      <c r="C71" s="3"/>
      <c r="D71" s="16" t="s">
        <v>14</v>
      </c>
      <c r="E71" s="43">
        <v>1</v>
      </c>
      <c r="F71" s="68"/>
      <c r="G71" s="33">
        <f t="shared" si="6"/>
        <v>0</v>
      </c>
      <c r="H71" s="66">
        <v>0.08</v>
      </c>
      <c r="I71" s="33">
        <f t="shared" si="7"/>
        <v>0</v>
      </c>
      <c r="J71" s="33">
        <f t="shared" si="8"/>
        <v>0</v>
      </c>
      <c r="K71" s="69"/>
      <c r="L71" s="52"/>
      <c r="N71" s="133"/>
    </row>
    <row r="72" spans="1:14" s="63" customFormat="1" ht="29.25">
      <c r="A72" s="54">
        <v>7</v>
      </c>
      <c r="B72" s="85" t="s">
        <v>63</v>
      </c>
      <c r="C72" s="3"/>
      <c r="D72" s="16" t="s">
        <v>62</v>
      </c>
      <c r="E72" s="43">
        <v>1</v>
      </c>
      <c r="F72" s="68"/>
      <c r="G72" s="33">
        <f t="shared" si="6"/>
        <v>0</v>
      </c>
      <c r="H72" s="66">
        <v>0.08</v>
      </c>
      <c r="I72" s="33">
        <f t="shared" si="7"/>
        <v>0</v>
      </c>
      <c r="J72" s="33">
        <f t="shared" si="8"/>
        <v>0</v>
      </c>
      <c r="K72" s="53"/>
      <c r="L72" s="35"/>
      <c r="N72" s="133"/>
    </row>
    <row r="73" spans="1:14" s="63" customFormat="1" ht="29.25">
      <c r="A73" s="54">
        <v>8</v>
      </c>
      <c r="B73" s="85" t="s">
        <v>64</v>
      </c>
      <c r="C73" s="3"/>
      <c r="D73" s="16" t="s">
        <v>14</v>
      </c>
      <c r="E73" s="43">
        <v>1</v>
      </c>
      <c r="F73" s="68"/>
      <c r="G73" s="33">
        <f t="shared" si="6"/>
        <v>0</v>
      </c>
      <c r="H73" s="66">
        <v>0.08</v>
      </c>
      <c r="I73" s="33">
        <f t="shared" si="7"/>
        <v>0</v>
      </c>
      <c r="J73" s="33">
        <f t="shared" si="8"/>
        <v>0</v>
      </c>
      <c r="K73" s="53"/>
      <c r="L73" s="35"/>
      <c r="N73" s="133"/>
    </row>
    <row r="74" spans="2:13" ht="9.75">
      <c r="B74" s="1"/>
      <c r="C74" s="87"/>
      <c r="D74" s="5"/>
      <c r="E74" s="88"/>
      <c r="F74" s="88"/>
      <c r="G74" s="88"/>
      <c r="H74" s="89" t="s">
        <v>65</v>
      </c>
      <c r="I74" s="90">
        <f>SUM(I66:I73)</f>
        <v>0</v>
      </c>
      <c r="J74" s="90">
        <f>SUM(J66:J73)</f>
        <v>0</v>
      </c>
      <c r="K74" s="91"/>
      <c r="L74" s="92"/>
      <c r="M74" s="93"/>
    </row>
    <row r="75" spans="1:13" ht="9.75">
      <c r="A75" s="5"/>
      <c r="B75" s="5"/>
      <c r="C75" s="5"/>
      <c r="D75" s="5"/>
      <c r="E75" s="38"/>
      <c r="F75" s="5"/>
      <c r="G75" s="5"/>
      <c r="H75" s="5"/>
      <c r="I75" s="5"/>
      <c r="J75" s="140" t="s">
        <v>9</v>
      </c>
      <c r="K75" s="140"/>
      <c r="L75" s="140"/>
      <c r="M75" s="7"/>
    </row>
    <row r="76" spans="2:13" ht="9.75">
      <c r="B76" s="14"/>
      <c r="C76" s="14"/>
      <c r="E76" s="95"/>
      <c r="F76" s="14"/>
      <c r="G76" s="14"/>
      <c r="H76" s="14"/>
      <c r="I76" s="14"/>
      <c r="J76" s="139" t="s">
        <v>10</v>
      </c>
      <c r="K76" s="139"/>
      <c r="L76" s="139"/>
      <c r="M76" s="14"/>
    </row>
    <row r="77" spans="8:12" ht="9.75">
      <c r="H77" s="46"/>
      <c r="I77" s="72"/>
      <c r="J77" s="142"/>
      <c r="K77" s="142"/>
      <c r="L77" s="46"/>
    </row>
    <row r="78" spans="2:12" ht="9.75">
      <c r="B78" s="25" t="s">
        <v>90</v>
      </c>
      <c r="H78" s="46"/>
      <c r="I78" s="72"/>
      <c r="J78" s="142"/>
      <c r="K78" s="142"/>
      <c r="L78" s="46"/>
    </row>
    <row r="79" spans="1:12" ht="36">
      <c r="A79" s="26" t="s">
        <v>4</v>
      </c>
      <c r="B79" s="39" t="s">
        <v>0</v>
      </c>
      <c r="C79" s="6" t="s">
        <v>12</v>
      </c>
      <c r="D79" s="6" t="s">
        <v>1</v>
      </c>
      <c r="E79" s="40" t="s">
        <v>2</v>
      </c>
      <c r="F79" s="41" t="s">
        <v>109</v>
      </c>
      <c r="G79" s="42" t="s">
        <v>8</v>
      </c>
      <c r="H79" s="6" t="s">
        <v>5</v>
      </c>
      <c r="I79" s="42" t="s">
        <v>6</v>
      </c>
      <c r="J79" s="42" t="s">
        <v>3</v>
      </c>
      <c r="K79" s="6" t="s">
        <v>13</v>
      </c>
      <c r="L79" s="6" t="s">
        <v>11</v>
      </c>
    </row>
    <row r="80" spans="1:12" ht="58.5">
      <c r="A80" s="76">
        <v>1</v>
      </c>
      <c r="B80" s="96" t="s">
        <v>76</v>
      </c>
      <c r="C80" s="77" t="s">
        <v>78</v>
      </c>
      <c r="D80" s="78" t="s">
        <v>14</v>
      </c>
      <c r="E80" s="79">
        <v>20</v>
      </c>
      <c r="F80" s="80"/>
      <c r="G80" s="33">
        <f aca="true" t="shared" si="9" ref="G80:G86">ROUND(F80*(1+H80),2)</f>
        <v>0</v>
      </c>
      <c r="H80" s="66">
        <v>0.08</v>
      </c>
      <c r="I80" s="33">
        <f aca="true" t="shared" si="10" ref="I80:I86">ROUND(F80*E80,2)</f>
        <v>0</v>
      </c>
      <c r="J80" s="33">
        <f aca="true" t="shared" si="11" ref="J80:J86">ROUND(I80*(1+H80),2)</f>
        <v>0</v>
      </c>
      <c r="K80" s="81"/>
      <c r="L80" s="81"/>
    </row>
    <row r="81" spans="1:12" ht="58.5">
      <c r="A81" s="76">
        <v>2</v>
      </c>
      <c r="B81" s="96" t="s">
        <v>75</v>
      </c>
      <c r="C81" s="77" t="s">
        <v>77</v>
      </c>
      <c r="D81" s="78" t="s">
        <v>14</v>
      </c>
      <c r="E81" s="79">
        <v>50</v>
      </c>
      <c r="F81" s="80"/>
      <c r="G81" s="33">
        <f t="shared" si="9"/>
        <v>0</v>
      </c>
      <c r="H81" s="66">
        <v>0.08</v>
      </c>
      <c r="I81" s="33">
        <f t="shared" si="10"/>
        <v>0</v>
      </c>
      <c r="J81" s="33">
        <f t="shared" si="11"/>
        <v>0</v>
      </c>
      <c r="K81" s="81"/>
      <c r="L81" s="81"/>
    </row>
    <row r="82" spans="1:12" ht="39">
      <c r="A82" s="76">
        <v>3</v>
      </c>
      <c r="B82" s="100" t="s">
        <v>79</v>
      </c>
      <c r="C82" s="77" t="s">
        <v>80</v>
      </c>
      <c r="D82" s="78" t="s">
        <v>14</v>
      </c>
      <c r="E82" s="79">
        <v>1500</v>
      </c>
      <c r="F82" s="80"/>
      <c r="G82" s="33">
        <f t="shared" si="9"/>
        <v>0</v>
      </c>
      <c r="H82" s="66">
        <v>0.08</v>
      </c>
      <c r="I82" s="33">
        <f t="shared" si="10"/>
        <v>0</v>
      </c>
      <c r="J82" s="33">
        <f t="shared" si="11"/>
        <v>0</v>
      </c>
      <c r="K82" s="81"/>
      <c r="L82" s="81"/>
    </row>
    <row r="83" spans="1:12" ht="58.5">
      <c r="A83" s="76">
        <v>4</v>
      </c>
      <c r="B83" s="4" t="s">
        <v>131</v>
      </c>
      <c r="C83" s="4" t="s">
        <v>132</v>
      </c>
      <c r="D83" s="78" t="s">
        <v>14</v>
      </c>
      <c r="E83" s="79">
        <v>300</v>
      </c>
      <c r="F83" s="80"/>
      <c r="G83" s="33">
        <f t="shared" si="9"/>
        <v>0</v>
      </c>
      <c r="H83" s="66">
        <v>0.08</v>
      </c>
      <c r="I83" s="33">
        <f t="shared" si="10"/>
        <v>0</v>
      </c>
      <c r="J83" s="33">
        <f t="shared" si="11"/>
        <v>0</v>
      </c>
      <c r="K83" s="81"/>
      <c r="L83" s="81"/>
    </row>
    <row r="84" spans="1:12" ht="48.75">
      <c r="A84" s="76">
        <v>5</v>
      </c>
      <c r="B84" s="4" t="s">
        <v>133</v>
      </c>
      <c r="C84" s="4" t="s">
        <v>125</v>
      </c>
      <c r="D84" s="129" t="s">
        <v>14</v>
      </c>
      <c r="E84" s="118">
        <v>60</v>
      </c>
      <c r="F84" s="114"/>
      <c r="G84" s="33">
        <f t="shared" si="9"/>
        <v>0</v>
      </c>
      <c r="H84" s="66">
        <v>0.08</v>
      </c>
      <c r="I84" s="33">
        <f t="shared" si="10"/>
        <v>0</v>
      </c>
      <c r="J84" s="33">
        <f t="shared" si="11"/>
        <v>0</v>
      </c>
      <c r="K84" s="81"/>
      <c r="L84" s="81"/>
    </row>
    <row r="85" spans="1:15" s="109" customFormat="1" ht="19.5">
      <c r="A85" s="76">
        <v>6</v>
      </c>
      <c r="B85" s="130" t="s">
        <v>124</v>
      </c>
      <c r="C85" s="4"/>
      <c r="D85" s="16" t="s">
        <v>14</v>
      </c>
      <c r="E85" s="84">
        <v>5</v>
      </c>
      <c r="F85" s="44"/>
      <c r="G85" s="33">
        <f t="shared" si="9"/>
        <v>0</v>
      </c>
      <c r="H85" s="66">
        <v>0.08</v>
      </c>
      <c r="I85" s="33">
        <f t="shared" si="10"/>
        <v>0</v>
      </c>
      <c r="J85" s="33">
        <f t="shared" si="11"/>
        <v>0</v>
      </c>
      <c r="K85" s="81"/>
      <c r="L85" s="81"/>
      <c r="M85" s="24"/>
      <c r="O85" s="24"/>
    </row>
    <row r="86" spans="1:15" s="109" customFormat="1" ht="19.5">
      <c r="A86" s="76">
        <v>7</v>
      </c>
      <c r="B86" s="125" t="s">
        <v>130</v>
      </c>
      <c r="C86" s="4"/>
      <c r="D86" s="16" t="s">
        <v>14</v>
      </c>
      <c r="E86" s="84">
        <v>400</v>
      </c>
      <c r="F86" s="44"/>
      <c r="G86" s="33">
        <f t="shared" si="9"/>
        <v>0</v>
      </c>
      <c r="H86" s="66">
        <v>0.08</v>
      </c>
      <c r="I86" s="33">
        <f t="shared" si="10"/>
        <v>0</v>
      </c>
      <c r="J86" s="33">
        <f t="shared" si="11"/>
        <v>0</v>
      </c>
      <c r="K86" s="35"/>
      <c r="L86" s="35"/>
      <c r="M86" s="24"/>
      <c r="O86" s="24"/>
    </row>
    <row r="87" spans="1:15" s="109" customFormat="1" ht="9.75" customHeight="1">
      <c r="A87" s="14"/>
      <c r="B87" s="143"/>
      <c r="C87" s="143"/>
      <c r="D87" s="143"/>
      <c r="E87" s="143"/>
      <c r="F87" s="143"/>
      <c r="G87" s="88"/>
      <c r="H87" s="97" t="s">
        <v>65</v>
      </c>
      <c r="I87" s="98">
        <f>SUM(I80:I86)</f>
        <v>0</v>
      </c>
      <c r="J87" s="98">
        <f>SUM(J80:J86)</f>
        <v>0</v>
      </c>
      <c r="K87" s="99"/>
      <c r="L87" s="24"/>
      <c r="M87" s="93"/>
      <c r="O87" s="24"/>
    </row>
    <row r="88" spans="1:15" s="109" customFormat="1" ht="9.75">
      <c r="A88" s="5"/>
      <c r="B88" s="143"/>
      <c r="C88" s="143"/>
      <c r="D88" s="143"/>
      <c r="E88" s="143"/>
      <c r="F88" s="143"/>
      <c r="G88" s="5"/>
      <c r="H88" s="5"/>
      <c r="I88" s="5"/>
      <c r="J88" s="140" t="s">
        <v>9</v>
      </c>
      <c r="K88" s="140"/>
      <c r="L88" s="140"/>
      <c r="M88" s="7"/>
      <c r="O88" s="24"/>
    </row>
    <row r="89" spans="1:15" s="109" customFormat="1" ht="9.75">
      <c r="A89" s="14"/>
      <c r="B89" s="14"/>
      <c r="C89" s="14"/>
      <c r="D89" s="14"/>
      <c r="E89" s="95"/>
      <c r="F89" s="14"/>
      <c r="G89" s="14"/>
      <c r="H89" s="14"/>
      <c r="I89" s="14"/>
      <c r="J89" s="139" t="s">
        <v>10</v>
      </c>
      <c r="K89" s="139"/>
      <c r="L89" s="139"/>
      <c r="M89" s="14"/>
      <c r="O89" s="24"/>
    </row>
    <row r="90" spans="1:15" s="109" customFormat="1" ht="9.75">
      <c r="A90" s="14"/>
      <c r="B90" s="21"/>
      <c r="C90" s="1"/>
      <c r="D90" s="14"/>
      <c r="E90" s="22"/>
      <c r="F90" s="23"/>
      <c r="G90" s="24"/>
      <c r="H90" s="46"/>
      <c r="I90" s="72"/>
      <c r="J90" s="142"/>
      <c r="K90" s="142"/>
      <c r="L90" s="46"/>
      <c r="M90" s="24"/>
      <c r="O90" s="24"/>
    </row>
    <row r="91" spans="1:15" s="109" customFormat="1" ht="9.75">
      <c r="A91" s="14"/>
      <c r="B91" s="25" t="s">
        <v>91</v>
      </c>
      <c r="C91" s="1"/>
      <c r="D91" s="14"/>
      <c r="E91" s="75"/>
      <c r="F91" s="23"/>
      <c r="G91" s="24"/>
      <c r="H91" s="24"/>
      <c r="I91" s="24"/>
      <c r="J91" s="24"/>
      <c r="K91" s="24"/>
      <c r="L91" s="24"/>
      <c r="M91" s="24"/>
      <c r="O91" s="24"/>
    </row>
    <row r="92" spans="1:15" s="109" customFormat="1" ht="36">
      <c r="A92" s="26" t="s">
        <v>4</v>
      </c>
      <c r="B92" s="39" t="s">
        <v>0</v>
      </c>
      <c r="C92" s="6" t="s">
        <v>12</v>
      </c>
      <c r="D92" s="6" t="s">
        <v>1</v>
      </c>
      <c r="E92" s="40" t="s">
        <v>2</v>
      </c>
      <c r="F92" s="41" t="s">
        <v>109</v>
      </c>
      <c r="G92" s="42" t="s">
        <v>8</v>
      </c>
      <c r="H92" s="6" t="s">
        <v>5</v>
      </c>
      <c r="I92" s="42" t="s">
        <v>6</v>
      </c>
      <c r="J92" s="42" t="s">
        <v>3</v>
      </c>
      <c r="K92" s="6" t="s">
        <v>13</v>
      </c>
      <c r="L92" s="6" t="s">
        <v>11</v>
      </c>
      <c r="M92" s="24"/>
      <c r="O92" s="24"/>
    </row>
    <row r="93" spans="1:15" s="109" customFormat="1" ht="29.25">
      <c r="A93" s="16">
        <v>1</v>
      </c>
      <c r="B93" s="82" t="s">
        <v>82</v>
      </c>
      <c r="C93" s="4" t="s">
        <v>83</v>
      </c>
      <c r="D93" s="78" t="s">
        <v>14</v>
      </c>
      <c r="E93" s="79">
        <v>30</v>
      </c>
      <c r="F93" s="80"/>
      <c r="G93" s="33">
        <f>ROUND(F93*(1+H93),2)</f>
        <v>0</v>
      </c>
      <c r="H93" s="66">
        <v>0.08</v>
      </c>
      <c r="I93" s="33">
        <f>ROUND(F93*E93,2)</f>
        <v>0</v>
      </c>
      <c r="J93" s="33">
        <f>ROUND(I93*(1+H93),2)</f>
        <v>0</v>
      </c>
      <c r="K93" s="81"/>
      <c r="L93" s="81"/>
      <c r="M93" s="24"/>
      <c r="O93" s="24"/>
    </row>
    <row r="94" spans="1:15" s="109" customFormat="1" ht="73.5">
      <c r="A94" s="16">
        <v>2</v>
      </c>
      <c r="B94" s="101" t="s">
        <v>85</v>
      </c>
      <c r="C94" s="4" t="s">
        <v>84</v>
      </c>
      <c r="D94" s="83" t="s">
        <v>14</v>
      </c>
      <c r="E94" s="79">
        <v>160</v>
      </c>
      <c r="F94" s="80"/>
      <c r="G94" s="33">
        <f>ROUND(F94*(1+H94),2)</f>
        <v>0</v>
      </c>
      <c r="H94" s="66">
        <v>0.08</v>
      </c>
      <c r="I94" s="33">
        <f>ROUND(F94*E94,2)</f>
        <v>0</v>
      </c>
      <c r="J94" s="33">
        <f>ROUND(I94*(1+H94),2)</f>
        <v>0</v>
      </c>
      <c r="K94" s="81"/>
      <c r="L94" s="81"/>
      <c r="M94" s="24"/>
      <c r="O94" s="24"/>
    </row>
    <row r="95" spans="1:15" s="109" customFormat="1" ht="9.75">
      <c r="A95" s="14"/>
      <c r="B95" s="1"/>
      <c r="C95" s="87"/>
      <c r="D95" s="5"/>
      <c r="E95" s="88"/>
      <c r="F95" s="88"/>
      <c r="G95" s="88"/>
      <c r="H95" s="89" t="s">
        <v>65</v>
      </c>
      <c r="I95" s="90">
        <f>SUM(I93:I94)</f>
        <v>0</v>
      </c>
      <c r="J95" s="90">
        <f>SUM(J93:J94)</f>
        <v>0</v>
      </c>
      <c r="K95" s="91"/>
      <c r="L95" s="92"/>
      <c r="M95" s="93"/>
      <c r="O95" s="24"/>
    </row>
    <row r="96" spans="1:15" s="109" customFormat="1" ht="9.75">
      <c r="A96" s="5"/>
      <c r="B96" s="5"/>
      <c r="C96" s="5"/>
      <c r="D96" s="5"/>
      <c r="E96" s="38"/>
      <c r="F96" s="5"/>
      <c r="G96" s="5"/>
      <c r="H96" s="5"/>
      <c r="I96" s="5"/>
      <c r="J96" s="140" t="s">
        <v>9</v>
      </c>
      <c r="K96" s="140"/>
      <c r="L96" s="140"/>
      <c r="M96" s="7"/>
      <c r="O96" s="24"/>
    </row>
    <row r="97" spans="1:15" s="109" customFormat="1" ht="9.75">
      <c r="A97" s="14"/>
      <c r="B97" s="14"/>
      <c r="C97" s="14"/>
      <c r="D97" s="14"/>
      <c r="E97" s="95"/>
      <c r="F97" s="14"/>
      <c r="G97" s="14"/>
      <c r="H97" s="14"/>
      <c r="I97" s="14"/>
      <c r="J97" s="139" t="s">
        <v>10</v>
      </c>
      <c r="K97" s="139"/>
      <c r="L97" s="139"/>
      <c r="M97" s="14"/>
      <c r="O97" s="24"/>
    </row>
    <row r="98" spans="1:15" s="109" customFormat="1" ht="9.75">
      <c r="A98" s="14"/>
      <c r="B98" s="21"/>
      <c r="C98" s="71"/>
      <c r="D98" s="14"/>
      <c r="E98" s="22"/>
      <c r="F98" s="23"/>
      <c r="G98" s="24"/>
      <c r="H98" s="24"/>
      <c r="I98" s="24"/>
      <c r="J98" s="24"/>
      <c r="K98" s="24"/>
      <c r="L98" s="24"/>
      <c r="M98" s="24"/>
      <c r="O98" s="24"/>
    </row>
    <row r="99" spans="1:15" s="109" customFormat="1" ht="9.75">
      <c r="A99" s="14"/>
      <c r="B99" s="25" t="s">
        <v>81</v>
      </c>
      <c r="C99" s="1"/>
      <c r="D99" s="14"/>
      <c r="E99" s="22"/>
      <c r="F99" s="23"/>
      <c r="G99" s="24"/>
      <c r="H99" s="24"/>
      <c r="I99" s="24"/>
      <c r="J99" s="24"/>
      <c r="K99" s="24"/>
      <c r="L99" s="24"/>
      <c r="M99" s="24"/>
      <c r="O99" s="24"/>
    </row>
    <row r="100" spans="1:15" ht="36">
      <c r="A100" s="26" t="s">
        <v>4</v>
      </c>
      <c r="B100" s="39" t="s">
        <v>0</v>
      </c>
      <c r="C100" s="6" t="s">
        <v>12</v>
      </c>
      <c r="D100" s="6" t="s">
        <v>1</v>
      </c>
      <c r="E100" s="40" t="s">
        <v>2</v>
      </c>
      <c r="F100" s="41" t="s">
        <v>110</v>
      </c>
      <c r="G100" s="42" t="s">
        <v>8</v>
      </c>
      <c r="H100" s="6" t="s">
        <v>5</v>
      </c>
      <c r="I100" s="42" t="s">
        <v>6</v>
      </c>
      <c r="J100" s="42" t="s">
        <v>3</v>
      </c>
      <c r="K100" s="6" t="s">
        <v>13</v>
      </c>
      <c r="L100" s="6" t="s">
        <v>11</v>
      </c>
      <c r="N100" s="133"/>
      <c r="O100" s="63"/>
    </row>
    <row r="101" spans="1:15" ht="29.25">
      <c r="A101" s="76">
        <v>1</v>
      </c>
      <c r="B101" s="77" t="s">
        <v>113</v>
      </c>
      <c r="C101" s="9" t="s">
        <v>84</v>
      </c>
      <c r="D101" s="78" t="s">
        <v>14</v>
      </c>
      <c r="E101" s="79">
        <v>20</v>
      </c>
      <c r="F101" s="80"/>
      <c r="G101" s="33">
        <f>ROUND(F101*(1+H101),2)</f>
        <v>0</v>
      </c>
      <c r="H101" s="66">
        <v>0.08</v>
      </c>
      <c r="I101" s="33">
        <f>ROUND(F101*E101,2)</f>
        <v>0</v>
      </c>
      <c r="J101" s="33">
        <f>ROUND(I101*(1+H101),2)</f>
        <v>0</v>
      </c>
      <c r="K101" s="102"/>
      <c r="L101" s="81"/>
      <c r="M101" s="63"/>
      <c r="N101" s="133"/>
      <c r="O101" s="63"/>
    </row>
    <row r="102" spans="2:15" ht="9.75">
      <c r="B102" s="1"/>
      <c r="C102" s="87"/>
      <c r="D102" s="5"/>
      <c r="E102" s="88"/>
      <c r="F102" s="88"/>
      <c r="G102" s="88"/>
      <c r="H102" s="97" t="s">
        <v>65</v>
      </c>
      <c r="I102" s="98">
        <f>SUM(I101)</f>
        <v>0</v>
      </c>
      <c r="J102" s="98">
        <f>SUM(J101)</f>
        <v>0</v>
      </c>
      <c r="K102" s="99"/>
      <c r="M102" s="93"/>
      <c r="N102" s="133"/>
      <c r="O102" s="63"/>
    </row>
    <row r="103" spans="1:15" ht="9.75">
      <c r="A103" s="5"/>
      <c r="B103" s="5"/>
      <c r="C103" s="5"/>
      <c r="D103" s="5"/>
      <c r="E103" s="38"/>
      <c r="F103" s="5"/>
      <c r="G103" s="5"/>
      <c r="H103" s="5"/>
      <c r="I103" s="5"/>
      <c r="J103" s="140" t="s">
        <v>9</v>
      </c>
      <c r="K103" s="140"/>
      <c r="L103" s="140"/>
      <c r="M103" s="7"/>
      <c r="N103" s="133"/>
      <c r="O103" s="63"/>
    </row>
    <row r="104" spans="2:15" ht="9.75">
      <c r="B104" s="14"/>
      <c r="C104" s="14"/>
      <c r="E104" s="95"/>
      <c r="F104" s="14"/>
      <c r="G104" s="14"/>
      <c r="H104" s="14"/>
      <c r="I104" s="14"/>
      <c r="J104" s="139" t="s">
        <v>10</v>
      </c>
      <c r="K104" s="139"/>
      <c r="L104" s="139"/>
      <c r="M104" s="14"/>
      <c r="N104" s="133"/>
      <c r="O104" s="63"/>
    </row>
    <row r="105" spans="1:12" ht="13.5" customHeight="1">
      <c r="A105" s="5"/>
      <c r="B105" s="103" t="s">
        <v>92</v>
      </c>
      <c r="C105" s="74"/>
      <c r="D105" s="74"/>
      <c r="E105" s="74"/>
      <c r="F105" s="5"/>
      <c r="G105" s="5"/>
      <c r="H105" s="104"/>
      <c r="I105" s="5"/>
      <c r="J105" s="74"/>
      <c r="K105" s="74"/>
      <c r="L105" s="74"/>
    </row>
    <row r="106" spans="1:15" ht="27">
      <c r="A106" s="26" t="s">
        <v>4</v>
      </c>
      <c r="B106" s="39" t="s">
        <v>0</v>
      </c>
      <c r="C106" s="6" t="s">
        <v>12</v>
      </c>
      <c r="D106" s="6" t="s">
        <v>1</v>
      </c>
      <c r="E106" s="40" t="s">
        <v>2</v>
      </c>
      <c r="F106" s="41" t="s">
        <v>111</v>
      </c>
      <c r="G106" s="42" t="s">
        <v>8</v>
      </c>
      <c r="H106" s="6" t="s">
        <v>5</v>
      </c>
      <c r="I106" s="42" t="s">
        <v>6</v>
      </c>
      <c r="J106" s="42" t="s">
        <v>3</v>
      </c>
      <c r="K106" s="6" t="s">
        <v>112</v>
      </c>
      <c r="L106" s="6" t="s">
        <v>11</v>
      </c>
      <c r="N106" s="133"/>
      <c r="O106" s="63"/>
    </row>
    <row r="107" spans="1:12" ht="9.75">
      <c r="A107" s="16">
        <v>1</v>
      </c>
      <c r="B107" s="146" t="s">
        <v>94</v>
      </c>
      <c r="C107" s="15" t="s">
        <v>95</v>
      </c>
      <c r="D107" s="15" t="s">
        <v>96</v>
      </c>
      <c r="E107" s="16">
        <v>4000</v>
      </c>
      <c r="F107" s="111"/>
      <c r="G107" s="33">
        <f>ROUND(F107*(1+H107),2)</f>
        <v>0</v>
      </c>
      <c r="H107" s="66">
        <v>0.08</v>
      </c>
      <c r="I107" s="33">
        <f>ROUND(F107*E107,2)</f>
        <v>0</v>
      </c>
      <c r="J107" s="33">
        <f>ROUND(I107*(1+H107),2)</f>
        <v>0</v>
      </c>
      <c r="K107" s="3"/>
      <c r="L107" s="35"/>
    </row>
    <row r="108" spans="1:12" ht="9.75">
      <c r="A108" s="16">
        <v>2</v>
      </c>
      <c r="B108" s="147"/>
      <c r="C108" s="15" t="s">
        <v>97</v>
      </c>
      <c r="D108" s="15" t="s">
        <v>96</v>
      </c>
      <c r="E108" s="16">
        <v>4000</v>
      </c>
      <c r="F108" s="111"/>
      <c r="G108" s="33">
        <f>ROUND(F108*(1+H108),2)</f>
        <v>0</v>
      </c>
      <c r="H108" s="66">
        <v>0.08</v>
      </c>
      <c r="I108" s="33">
        <f>ROUND(F108*E108,2)</f>
        <v>0</v>
      </c>
      <c r="J108" s="33">
        <f>ROUND(I108*(1+H108),2)</f>
        <v>0</v>
      </c>
      <c r="K108" s="3"/>
      <c r="L108" s="35"/>
    </row>
    <row r="109" spans="2:10" ht="9.75">
      <c r="B109" s="105"/>
      <c r="C109" s="87"/>
      <c r="D109" s="105"/>
      <c r="E109" s="105"/>
      <c r="F109" s="106"/>
      <c r="G109" s="107"/>
      <c r="H109" s="108" t="s">
        <v>65</v>
      </c>
      <c r="I109" s="98">
        <f>SUM(I107:I108)</f>
        <v>0</v>
      </c>
      <c r="J109" s="98">
        <f>SUM(J107:J108)</f>
        <v>0</v>
      </c>
    </row>
    <row r="110" spans="2:8" ht="9.75">
      <c r="B110" s="1"/>
      <c r="C110" s="87"/>
      <c r="E110" s="14"/>
      <c r="F110" s="109"/>
      <c r="H110" s="14"/>
    </row>
    <row r="111" spans="1:12" ht="9.75">
      <c r="A111" s="5"/>
      <c r="B111" s="5"/>
      <c r="C111" s="5"/>
      <c r="D111" s="5"/>
      <c r="E111" s="5"/>
      <c r="F111" s="110"/>
      <c r="G111" s="5"/>
      <c r="H111" s="74"/>
      <c r="I111" s="5"/>
      <c r="J111" s="140" t="s">
        <v>9</v>
      </c>
      <c r="K111" s="140"/>
      <c r="L111" s="140"/>
    </row>
    <row r="112" spans="1:12" ht="12" customHeight="1">
      <c r="A112" s="5"/>
      <c r="B112" s="127"/>
      <c r="C112" s="127"/>
      <c r="D112" s="127"/>
      <c r="E112" s="127"/>
      <c r="F112" s="110"/>
      <c r="G112" s="5"/>
      <c r="H112" s="74"/>
      <c r="I112" s="74"/>
      <c r="J112" s="139" t="s">
        <v>10</v>
      </c>
      <c r="K112" s="139"/>
      <c r="L112" s="139"/>
    </row>
    <row r="113" spans="1:12" ht="11.25" customHeight="1">
      <c r="A113" s="5"/>
      <c r="B113" s="103" t="s">
        <v>93</v>
      </c>
      <c r="C113" s="74"/>
      <c r="D113" s="74"/>
      <c r="E113" s="74"/>
      <c r="F113" s="5"/>
      <c r="G113" s="5"/>
      <c r="H113" s="104"/>
      <c r="I113" s="5"/>
      <c r="J113" s="74"/>
      <c r="K113" s="74"/>
      <c r="L113" s="74"/>
    </row>
    <row r="114" spans="1:15" ht="27">
      <c r="A114" s="26" t="s">
        <v>4</v>
      </c>
      <c r="B114" s="39" t="s">
        <v>0</v>
      </c>
      <c r="C114" s="6" t="s">
        <v>12</v>
      </c>
      <c r="D114" s="6" t="s">
        <v>1</v>
      </c>
      <c r="E114" s="40" t="s">
        <v>2</v>
      </c>
      <c r="F114" s="41" t="s">
        <v>122</v>
      </c>
      <c r="G114" s="42" t="s">
        <v>8</v>
      </c>
      <c r="H114" s="6" t="s">
        <v>5</v>
      </c>
      <c r="I114" s="42" t="s">
        <v>6</v>
      </c>
      <c r="J114" s="42" t="s">
        <v>3</v>
      </c>
      <c r="K114" s="6" t="s">
        <v>112</v>
      </c>
      <c r="L114" s="6" t="s">
        <v>11</v>
      </c>
      <c r="N114" s="133"/>
      <c r="O114" s="63"/>
    </row>
    <row r="115" spans="1:12" ht="9.75">
      <c r="A115" s="16">
        <v>1</v>
      </c>
      <c r="B115" s="3" t="s">
        <v>120</v>
      </c>
      <c r="C115" s="15" t="s">
        <v>121</v>
      </c>
      <c r="D115" s="15" t="s">
        <v>123</v>
      </c>
      <c r="E115" s="16">
        <v>2800</v>
      </c>
      <c r="F115" s="111"/>
      <c r="G115" s="33">
        <f>ROUND(F115*(1+H115),2)</f>
        <v>0</v>
      </c>
      <c r="H115" s="66">
        <v>0.08</v>
      </c>
      <c r="I115" s="33">
        <f>ROUND(F115*E115,2)</f>
        <v>0</v>
      </c>
      <c r="J115" s="33">
        <f>ROUND(I115*(1+H115),2)</f>
        <v>0</v>
      </c>
      <c r="K115" s="3"/>
      <c r="L115" s="35"/>
    </row>
    <row r="116" spans="2:10" ht="9.75">
      <c r="B116" s="105"/>
      <c r="C116" s="87"/>
      <c r="D116" s="105"/>
      <c r="E116" s="105"/>
      <c r="F116" s="106"/>
      <c r="G116" s="107"/>
      <c r="H116" s="108" t="s">
        <v>65</v>
      </c>
      <c r="I116" s="98">
        <f>SUM(I115)</f>
        <v>0</v>
      </c>
      <c r="J116" s="98">
        <f>SUM(J115)</f>
        <v>0</v>
      </c>
    </row>
    <row r="117" spans="2:8" ht="9.75">
      <c r="B117" s="1"/>
      <c r="C117" s="87"/>
      <c r="E117" s="14"/>
      <c r="F117" s="109"/>
      <c r="H117" s="14"/>
    </row>
    <row r="118" spans="1:12" ht="9.75">
      <c r="A118" s="5"/>
      <c r="B118" s="5"/>
      <c r="C118" s="5"/>
      <c r="D118" s="5"/>
      <c r="E118" s="5"/>
      <c r="F118" s="110"/>
      <c r="G118" s="5"/>
      <c r="H118" s="74"/>
      <c r="I118" s="5"/>
      <c r="J118" s="140" t="s">
        <v>9</v>
      </c>
      <c r="K118" s="140"/>
      <c r="L118" s="140"/>
    </row>
    <row r="119" spans="1:12" ht="15">
      <c r="A119" s="5"/>
      <c r="B119" s="127"/>
      <c r="C119" s="127"/>
      <c r="D119" s="127"/>
      <c r="E119" s="127"/>
      <c r="F119" s="110"/>
      <c r="G119" s="5"/>
      <c r="H119" s="74"/>
      <c r="I119" s="74"/>
      <c r="J119" s="139" t="s">
        <v>10</v>
      </c>
      <c r="K119" s="139"/>
      <c r="L119" s="139"/>
    </row>
    <row r="123" spans="2:5" ht="9.75">
      <c r="B123" s="27" t="s">
        <v>27</v>
      </c>
      <c r="C123" s="73" t="s">
        <v>28</v>
      </c>
      <c r="D123" s="148" t="s">
        <v>29</v>
      </c>
      <c r="E123" s="149"/>
    </row>
    <row r="124" spans="2:5" ht="9.75">
      <c r="B124" s="70" t="s">
        <v>31</v>
      </c>
      <c r="C124" s="12" t="s">
        <v>135</v>
      </c>
      <c r="D124" s="144"/>
      <c r="E124" s="145"/>
    </row>
    <row r="125" spans="2:5" ht="9.75">
      <c r="B125" s="70" t="s">
        <v>32</v>
      </c>
      <c r="C125" s="12"/>
      <c r="D125" s="144"/>
      <c r="E125" s="145"/>
    </row>
    <row r="126" spans="2:5" ht="9.75">
      <c r="B126" s="70" t="s">
        <v>33</v>
      </c>
      <c r="C126" s="12"/>
      <c r="D126" s="144"/>
      <c r="E126" s="145"/>
    </row>
    <row r="127" spans="2:5" ht="9.75">
      <c r="B127" s="70" t="s">
        <v>34</v>
      </c>
      <c r="C127" s="12"/>
      <c r="D127" s="144"/>
      <c r="E127" s="145"/>
    </row>
    <row r="128" spans="2:5" ht="9.75">
      <c r="B128" s="70" t="s">
        <v>35</v>
      </c>
      <c r="C128" s="12"/>
      <c r="D128" s="144"/>
      <c r="E128" s="145"/>
    </row>
    <row r="129" spans="2:5" ht="9.75">
      <c r="B129" s="70" t="s">
        <v>36</v>
      </c>
      <c r="C129" s="12"/>
      <c r="D129" s="144"/>
      <c r="E129" s="145"/>
    </row>
    <row r="130" spans="2:5" ht="9.75">
      <c r="B130" s="70" t="s">
        <v>37</v>
      </c>
      <c r="C130" s="12"/>
      <c r="D130" s="144"/>
      <c r="E130" s="145"/>
    </row>
    <row r="131" spans="2:5" ht="9.75">
      <c r="B131" s="70" t="s">
        <v>38</v>
      </c>
      <c r="C131" s="12"/>
      <c r="D131" s="144"/>
      <c r="E131" s="145"/>
    </row>
    <row r="132" spans="1:15" s="23" customFormat="1" ht="9.75">
      <c r="A132" s="14"/>
      <c r="B132" s="70" t="s">
        <v>39</v>
      </c>
      <c r="C132" s="12"/>
      <c r="D132" s="144"/>
      <c r="E132" s="145"/>
      <c r="G132" s="24"/>
      <c r="H132" s="24"/>
      <c r="I132" s="24"/>
      <c r="J132" s="24"/>
      <c r="K132" s="24"/>
      <c r="L132" s="24"/>
      <c r="M132" s="24"/>
      <c r="N132" s="109"/>
      <c r="O132" s="24"/>
    </row>
    <row r="133" spans="1:15" s="23" customFormat="1" ht="9.75">
      <c r="A133" s="14"/>
      <c r="B133" s="70" t="s">
        <v>40</v>
      </c>
      <c r="C133" s="12"/>
      <c r="D133" s="144" t="s">
        <v>135</v>
      </c>
      <c r="E133" s="145"/>
      <c r="G133" s="24"/>
      <c r="H133" s="24"/>
      <c r="I133" s="24"/>
      <c r="J133" s="24"/>
      <c r="K133" s="24"/>
      <c r="L133" s="24"/>
      <c r="M133" s="24"/>
      <c r="N133" s="109"/>
      <c r="O133" s="24"/>
    </row>
    <row r="134" spans="1:15" s="23" customFormat="1" ht="9.75">
      <c r="A134" s="14"/>
      <c r="B134" s="27" t="s">
        <v>41</v>
      </c>
      <c r="C134" s="13">
        <f>SUM(C124:C133)</f>
        <v>0</v>
      </c>
      <c r="D134" s="150">
        <f>SUM(D124:E133)</f>
        <v>0</v>
      </c>
      <c r="E134" s="149"/>
      <c r="G134" s="24"/>
      <c r="H134" s="24"/>
      <c r="I134" s="24"/>
      <c r="J134" s="24"/>
      <c r="K134" s="24"/>
      <c r="L134" s="24"/>
      <c r="M134" s="24"/>
      <c r="N134" s="109"/>
      <c r="O134" s="24"/>
    </row>
  </sheetData>
  <sheetProtection/>
  <mergeCells count="42">
    <mergeCell ref="D130:E130"/>
    <mergeCell ref="D131:E131"/>
    <mergeCell ref="D132:E132"/>
    <mergeCell ref="D133:E133"/>
    <mergeCell ref="D134:E134"/>
    <mergeCell ref="D124:E124"/>
    <mergeCell ref="D125:E125"/>
    <mergeCell ref="D126:E126"/>
    <mergeCell ref="D127:E127"/>
    <mergeCell ref="D128:E128"/>
    <mergeCell ref="D129:E129"/>
    <mergeCell ref="B107:B108"/>
    <mergeCell ref="J111:L111"/>
    <mergeCell ref="J112:L112"/>
    <mergeCell ref="J118:L118"/>
    <mergeCell ref="J119:L119"/>
    <mergeCell ref="D123:E123"/>
    <mergeCell ref="J89:L89"/>
    <mergeCell ref="J90:K90"/>
    <mergeCell ref="J96:L96"/>
    <mergeCell ref="J97:L97"/>
    <mergeCell ref="J103:L103"/>
    <mergeCell ref="J104:L104"/>
    <mergeCell ref="J62:L62"/>
    <mergeCell ref="J75:L75"/>
    <mergeCell ref="J76:L76"/>
    <mergeCell ref="J77:K77"/>
    <mergeCell ref="J78:K78"/>
    <mergeCell ref="B87:F88"/>
    <mergeCell ref="J88:L88"/>
    <mergeCell ref="J28:L28"/>
    <mergeCell ref="J47:L47"/>
    <mergeCell ref="J48:L48"/>
    <mergeCell ref="B55:B56"/>
    <mergeCell ref="B57:B59"/>
    <mergeCell ref="J61:L61"/>
    <mergeCell ref="G1:J2"/>
    <mergeCell ref="B8:B9"/>
    <mergeCell ref="B11:B16"/>
    <mergeCell ref="J18:L18"/>
    <mergeCell ref="J19:L19"/>
    <mergeCell ref="J27:L27"/>
  </mergeCells>
  <dataValidations count="1">
    <dataValidation type="list" allowBlank="1" showInputMessage="1" showErrorMessage="1" sqref="H25 H7:H16">
      <formula1>stawkaVAT</formula1>
    </dataValidation>
  </dataValidation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2017-10-26T12:00:12Z</cp:lastPrinted>
  <dcterms:created xsi:type="dcterms:W3CDTF">2007-10-11T07:13:52Z</dcterms:created>
  <dcterms:modified xsi:type="dcterms:W3CDTF">2017-11-07T11:54:35Z</dcterms:modified>
  <cp:category/>
  <cp:version/>
  <cp:contentType/>
  <cp:contentStatus/>
</cp:coreProperties>
</file>